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.ruppen\Desktop\"/>
    </mc:Choice>
  </mc:AlternateContent>
  <bookViews>
    <workbookView xWindow="0" yWindow="0" windowWidth="25200" windowHeight="12030" activeTab="7"/>
  </bookViews>
  <sheets>
    <sheet name="U1" sheetId="1" r:id="rId1"/>
    <sheet name="LU1" sheetId="5" r:id="rId2"/>
    <sheet name="U2" sheetId="2" r:id="rId3"/>
    <sheet name="LU2" sheetId="6" r:id="rId4"/>
    <sheet name="U3" sheetId="3" r:id="rId5"/>
    <sheet name="LU3" sheetId="7" r:id="rId6"/>
    <sheet name="U4" sheetId="4" r:id="rId7"/>
    <sheet name="LU4" sheetId="8" r:id="rId8"/>
  </sheets>
  <calcPr calcId="162913"/>
</workbook>
</file>

<file path=xl/calcChain.xml><?xml version="1.0" encoding="utf-8"?>
<calcChain xmlns="http://schemas.openxmlformats.org/spreadsheetml/2006/main">
  <c r="D77" i="8" l="1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76" i="8"/>
  <c r="B8" i="8" l="1"/>
  <c r="B7" i="8" l="1"/>
  <c r="D62" i="8" s="1"/>
  <c r="B9" i="8"/>
  <c r="D46" i="8" s="1"/>
  <c r="B10" i="8"/>
  <c r="B11" i="8"/>
  <c r="B12" i="8"/>
  <c r="B11" i="7"/>
  <c r="C35" i="7" s="1"/>
  <c r="B10" i="7"/>
  <c r="B9" i="7"/>
  <c r="C51" i="7" s="1"/>
  <c r="B13" i="6"/>
  <c r="C27" i="6" s="1"/>
  <c r="B11" i="6"/>
  <c r="C25" i="6" s="1"/>
  <c r="B10" i="6"/>
  <c r="D9" i="5"/>
  <c r="D12" i="5" s="1"/>
  <c r="C14" i="5" s="1"/>
  <c r="D10" i="5"/>
  <c r="D54" i="8"/>
  <c r="D30" i="8"/>
  <c r="C73" i="6"/>
  <c r="C44" i="7"/>
  <c r="D55" i="8"/>
  <c r="C29" i="7"/>
  <c r="C91" i="6"/>
  <c r="C51" i="6"/>
  <c r="C62" i="7"/>
  <c r="C38" i="7"/>
  <c r="C30" i="7"/>
  <c r="D65" i="8"/>
  <c r="D41" i="8"/>
  <c r="D61" i="8"/>
  <c r="D45" i="8"/>
  <c r="D29" i="8"/>
  <c r="C64" i="6"/>
  <c r="C61" i="7"/>
  <c r="D56" i="8"/>
  <c r="D40" i="8"/>
  <c r="C36" i="6"/>
  <c r="C79" i="7"/>
  <c r="C71" i="7"/>
  <c r="C47" i="7"/>
  <c r="D66" i="8"/>
  <c r="D58" i="8"/>
  <c r="D50" i="8"/>
  <c r="C47" i="6"/>
  <c r="C50" i="7"/>
  <c r="C34" i="7"/>
  <c r="C26" i="7"/>
  <c r="C40" i="6"/>
  <c r="C75" i="7"/>
  <c r="C20" i="7"/>
  <c r="D23" i="8"/>
  <c r="C69" i="7"/>
  <c r="D64" i="8"/>
  <c r="C85" i="6"/>
  <c r="C69" i="6"/>
  <c r="C61" i="6"/>
  <c r="C80" i="7"/>
  <c r="C40" i="7"/>
  <c r="C32" i="7"/>
  <c r="C24" i="7"/>
  <c r="D59" i="8"/>
  <c r="D19" i="8"/>
  <c r="C53" i="7"/>
  <c r="C54" i="6"/>
  <c r="C18" i="7"/>
  <c r="C57" i="7"/>
  <c r="C49" i="7"/>
  <c r="C41" i="7"/>
  <c r="D52" i="8"/>
  <c r="D28" i="8"/>
  <c r="D20" i="8"/>
  <c r="C67" i="7" l="1"/>
  <c r="D44" i="8"/>
  <c r="C73" i="7"/>
  <c r="D35" i="8"/>
  <c r="C72" i="7"/>
  <c r="D48" i="8"/>
  <c r="D63" i="8"/>
  <c r="C82" i="7"/>
  <c r="C39" i="7"/>
  <c r="C60" i="6"/>
  <c r="C42" i="6"/>
  <c r="C48" i="6"/>
  <c r="C42" i="7"/>
  <c r="D33" i="8"/>
  <c r="C54" i="7"/>
  <c r="D39" i="8"/>
  <c r="D22" i="8"/>
  <c r="C19" i="7"/>
  <c r="D68" i="8"/>
  <c r="C30" i="6"/>
  <c r="D67" i="8"/>
  <c r="C88" i="7"/>
  <c r="C21" i="7"/>
  <c r="C76" i="7"/>
  <c r="D21" i="8"/>
  <c r="C55" i="6"/>
  <c r="D34" i="8"/>
  <c r="C55" i="7"/>
  <c r="C52" i="7"/>
  <c r="D49" i="8"/>
  <c r="C70" i="7"/>
  <c r="C82" i="6"/>
  <c r="D71" i="8"/>
  <c r="D38" i="8"/>
  <c r="C17" i="5"/>
  <c r="C33" i="7"/>
  <c r="C38" i="6"/>
  <c r="D75" i="8"/>
  <c r="C21" i="6"/>
  <c r="C45" i="7"/>
  <c r="C59" i="7"/>
  <c r="D69" i="8"/>
  <c r="C71" i="6"/>
  <c r="D42" i="8"/>
  <c r="C63" i="7"/>
  <c r="D24" i="8"/>
  <c r="D57" i="8"/>
  <c r="C28" i="7"/>
  <c r="C41" i="6"/>
  <c r="C26" i="6"/>
  <c r="C25" i="7"/>
  <c r="D36" i="8"/>
  <c r="C65" i="7"/>
  <c r="D27" i="8"/>
  <c r="C64" i="7"/>
  <c r="D32" i="8"/>
  <c r="D47" i="8"/>
  <c r="C66" i="7"/>
  <c r="D74" i="8"/>
  <c r="C44" i="6"/>
  <c r="C85" i="7"/>
  <c r="D70" i="8"/>
  <c r="B12" i="7"/>
  <c r="C13" i="7" s="1"/>
  <c r="D25" i="8"/>
  <c r="C46" i="7"/>
  <c r="D31" i="8"/>
  <c r="E13" i="5"/>
  <c r="C35" i="6"/>
  <c r="C49" i="6"/>
  <c r="C46" i="6"/>
  <c r="C77" i="6"/>
  <c r="C24" i="6"/>
  <c r="C63" i="6"/>
  <c r="C52" i="6"/>
  <c r="C74" i="6"/>
  <c r="C88" i="6"/>
  <c r="C43" i="6"/>
  <c r="C57" i="6"/>
  <c r="C72" i="6"/>
  <c r="C50" i="6"/>
  <c r="C70" i="6"/>
  <c r="C48" i="7"/>
  <c r="C80" i="6"/>
  <c r="C33" i="6"/>
  <c r="C62" i="6"/>
  <c r="C29" i="6"/>
  <c r="C18" i="6"/>
  <c r="C56" i="6"/>
  <c r="C79" i="6"/>
  <c r="C68" i="6"/>
  <c r="C59" i="6"/>
  <c r="C81" i="6"/>
  <c r="C22" i="6"/>
  <c r="D43" i="8"/>
  <c r="C37" i="6"/>
  <c r="C34" i="6"/>
  <c r="C36" i="7"/>
  <c r="D37" i="8"/>
  <c r="C23" i="6"/>
  <c r="C87" i="6"/>
  <c r="C23" i="7"/>
  <c r="C87" i="7"/>
  <c r="C76" i="6"/>
  <c r="D72" i="8"/>
  <c r="C43" i="7"/>
  <c r="C58" i="7"/>
  <c r="D73" i="8"/>
  <c r="C78" i="7"/>
  <c r="C67" i="6"/>
  <c r="C77" i="7"/>
  <c r="C68" i="7"/>
  <c r="D60" i="8"/>
  <c r="C81" i="7"/>
  <c r="C78" i="6"/>
  <c r="D51" i="8"/>
  <c r="C56" i="7"/>
  <c r="C45" i="6"/>
  <c r="C66" i="6"/>
  <c r="C60" i="7"/>
  <c r="D53" i="8"/>
  <c r="C31" i="6"/>
  <c r="D26" i="8"/>
  <c r="C31" i="7"/>
  <c r="C20" i="6"/>
  <c r="C84" i="6"/>
  <c r="C37" i="7"/>
  <c r="C65" i="6"/>
  <c r="C83" i="7"/>
  <c r="C74" i="7"/>
  <c r="C22" i="7"/>
  <c r="C86" i="7"/>
  <c r="C75" i="6"/>
  <c r="C84" i="7"/>
  <c r="C27" i="7"/>
  <c r="C86" i="6"/>
  <c r="C53" i="6"/>
  <c r="C90" i="6"/>
  <c r="B12" i="6"/>
  <c r="C14" i="6" s="1"/>
  <c r="C39" i="6"/>
  <c r="C28" i="6"/>
  <c r="C92" i="6"/>
  <c r="C89" i="6"/>
  <c r="C32" i="6"/>
  <c r="C19" i="6"/>
  <c r="C83" i="6"/>
  <c r="C58" i="6"/>
  <c r="D15" i="8" l="1"/>
</calcChain>
</file>

<file path=xl/sharedStrings.xml><?xml version="1.0" encoding="utf-8"?>
<sst xmlns="http://schemas.openxmlformats.org/spreadsheetml/2006/main" count="105" uniqueCount="77">
  <si>
    <t xml:space="preserve">Seien n i.i.d. Zufallsvariablen Xi gegeben und die folgende Statistik, </t>
  </si>
  <si>
    <t xml:space="preserve">n ist die Stichprobengrösse. </t>
  </si>
  <si>
    <t>s0 ist die Standardabweichung der Grundgesamtheit, die als Schätzer für die Standardabweichung der Zufallsvariablen Xi betrachtet wird. (s0 = 4)</t>
  </si>
  <si>
    <t>Y=</t>
  </si>
  <si>
    <t>Wenn die Zufallsvariablen Xi normalverteilt sind, ist die Statistik Y chiquadrat verteilt mit n-1 Freiheitsgraden.</t>
  </si>
  <si>
    <t xml:space="preserve">S^2 ist die Statistik, welche Stichprobenvarianzen als Werte annimmt. </t>
  </si>
  <si>
    <t xml:space="preserve">die auf das kartesische Produkt der Bilder dieser Zufallsvariablen definiert ist: </t>
  </si>
  <si>
    <t>Wenn die Zufallsvariablen Xi normalverteilt sind, ist die Statistik Y t-verteilt mit n-1 Freiheitsgraden.</t>
  </si>
  <si>
    <t>(Überprüfen Sie vor der Berechnung die Voraussetzung)</t>
  </si>
  <si>
    <t xml:space="preserve">S^2 tief i ist die Statistik, welche Varianzen der Stichprobe i als Werte annimmt. </t>
  </si>
  <si>
    <t>Daten (Werte der ZV Xi)</t>
  </si>
  <si>
    <t>Daten (Werte der Xi)</t>
  </si>
  <si>
    <t>Stichprobe</t>
  </si>
  <si>
    <t xml:space="preserve">Xquer ist die Statistik, welche Stichprobenmittel annimmt. </t>
  </si>
  <si>
    <t>x0quer ist der Mittelwert der Grundgesamtheit, der als Schätzer für den Erwartungswert der Zufallsvariablen Xi betrachtet wird. (x0quer = 49)</t>
  </si>
  <si>
    <t>Mittelwert:</t>
  </si>
  <si>
    <t>n</t>
  </si>
  <si>
    <t>=1-NORMVERT(D15;49;4/WURZEL(55);1)</t>
  </si>
  <si>
    <t xml:space="preserve">Y stellt eine Standardisierung der Statistik Mittelwert dar (Vergleichen Sie die Formel, </t>
  </si>
  <si>
    <t>Da der standardisierte Mittelwert gemäss zentralem Grenzwertsatz standardnormalverteilt ist</t>
  </si>
  <si>
    <t>berechnen wir:</t>
  </si>
  <si>
    <t>(Anzahl Daten)</t>
  </si>
  <si>
    <t>Wert der Statistik Y für die Stichprobe x.</t>
  </si>
  <si>
    <t>Daten (Werte der Xi) = Stichprobe x</t>
  </si>
  <si>
    <t>(Stichprobenmittel = Wert den die Statistik Mittelwert für den vorliegenden Datensatz annimmt = Xquer(x))</t>
  </si>
  <si>
    <t>Y(x) =</t>
  </si>
  <si>
    <t>P(Y &gt; 1.93573215) =</t>
  </si>
  <si>
    <t>in welche die geschätzten Grössen ersetzt werden, mit der Formel im Zentralen Grenzwertsatz.)</t>
  </si>
  <si>
    <t>Wie hoch ist die Wahrscheinlichkeit, dass die Statistik Y den Wert Y(x) oder einen grösseren Wert zufälliger weise annimmt (x ist die vorliegende Stichprobe)?</t>
  </si>
  <si>
    <t>Wie hoch ist die Wahrscheinlichkeit, dass die Statistik Y den Wert Y(x) oder einen grösseren Wert zufälliger weise annimmt?</t>
  </si>
  <si>
    <t>Y(x)=</t>
  </si>
  <si>
    <t>n=</t>
  </si>
  <si>
    <t>S^2(x)=</t>
  </si>
  <si>
    <t>i/n</t>
  </si>
  <si>
    <t>Xquer(x)=</t>
  </si>
  <si>
    <t>F(xi)</t>
  </si>
  <si>
    <t>x</t>
  </si>
  <si>
    <t>y</t>
  </si>
  <si>
    <t>Die Daten, die wir als Werte von Zufallsvariablen betrachten, sind normalverteilt.</t>
  </si>
  <si>
    <t>P(Y &gt; 182.632289)=</t>
  </si>
  <si>
    <t>S(x)=</t>
  </si>
  <si>
    <t>Überprüfung aus Normalverteilung der Daten mit P-P-Plot</t>
  </si>
  <si>
    <t>Überprüfung der Daten auf Normalverteilung</t>
  </si>
  <si>
    <t>Die Daten sind normalverteilt</t>
  </si>
  <si>
    <t>P(Y &gt; 31.7171235) =</t>
  </si>
  <si>
    <t xml:space="preserve">Wenn die Zufallsvariablen Xi für jede Stichprobe isoliert betrachtet normalverteilt sind, ist die Statistik </t>
  </si>
  <si>
    <t>Y F-verteilt mit n-1 Zählerfreiheitsgraden und m-1 Nennerfreiheitsgraden.</t>
  </si>
  <si>
    <t>Überprüfung der Daten pro Stichprobe auf Normalverteilung</t>
  </si>
  <si>
    <t>S^2tief1(x1)=</t>
  </si>
  <si>
    <t>S^2tief^2(x2)=</t>
  </si>
  <si>
    <t>x1 = Stichprobe 1</t>
  </si>
  <si>
    <t>x2 = Stichprobe 2</t>
  </si>
  <si>
    <t>19:75</t>
  </si>
  <si>
    <t>76:139</t>
  </si>
  <si>
    <t>Xquer(x1)=</t>
  </si>
  <si>
    <t>Xquer(x2)=</t>
  </si>
  <si>
    <t>n1</t>
  </si>
  <si>
    <t>n2</t>
  </si>
  <si>
    <t>Die Daten der Stichprobe 1 sind normalverteilt.</t>
  </si>
  <si>
    <t>Stichprobe 1</t>
  </si>
  <si>
    <t>Stichprobe 2:</t>
  </si>
  <si>
    <t>Die Daten der Stichprobe 2 sind nicht normalverteilt</t>
  </si>
  <si>
    <t xml:space="preserve">Seien n i.i.d. Zufallsvariablen X1i und m i.i.d. Zufallsvariablen X2i gegeben und die folgende Statistik </t>
  </si>
  <si>
    <t>Wie hoch ist die Wahrscheinlichkeit, dass die Statistik Y den Werte Y(x) oder einen grösseren Wert zufälliger weise annimmt? (x = Stichprobe)</t>
  </si>
  <si>
    <t>Wie hoch ist die Wahrscheinlichkeit, dass die Statistik Xquer den Stichprobenmittelwert oder einen höheren Wert annimmt.</t>
  </si>
  <si>
    <t>P(Xquer &gt; 50.044056) mit Xquer ~ N(49, 4^2/55) =</t>
  </si>
  <si>
    <t>Wichtige Zusatzüberlegung:</t>
  </si>
  <si>
    <t>=CHIVERT(B12;74)</t>
  </si>
  <si>
    <t xml:space="preserve">Seien n i.i.d. Zufallsvariablen Xi gegeben und die folgende Statistik Y, </t>
  </si>
  <si>
    <t>=TVERT(B12;70;1)</t>
  </si>
  <si>
    <t>Wie hoch ist die Wahrscheinlichkeit, dass die Statistik Y den Quotienten der Stichprobenvarianzen oder einen kleineren Wert zufälliger weise annimmt?</t>
  </si>
  <si>
    <t>s0 ist die Standardabweichung der Zufallsvariablen Xi. (s0 = 9)</t>
  </si>
  <si>
    <t>=F.VERT(B7/B8;56;63;1)</t>
  </si>
  <si>
    <t>xquer0 ist der Erwartungswert der Zufallsvariablen Xi. (xquer0 = 500)</t>
  </si>
  <si>
    <t>dat</t>
  </si>
  <si>
    <t>st</t>
  </si>
  <si>
    <t>Wahrscheinlichkeit: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</si>
</sst>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0" fontId="0" fillId="2" borderId="0" xfId="0" applyFill="1"/>
    <xf numFmtId="0" fontId="0" fillId="0" borderId="0" xfId="0" applyFill="1"/>
    <xf numFmtId="0" fontId="3" fillId="0" borderId="0" xfId="0" quotePrefix="1" applyFont="1" applyFill="1"/>
    <xf numFmtId="0" fontId="3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3" fillId="3" borderId="0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0" xfId="0" quotePrefix="1" applyNumberFormat="1"/>
    <xf numFmtId="0" fontId="0" fillId="0" borderId="0" xfId="0" quotePrefix="1"/>
    <xf numFmtId="0" fontId="3" fillId="0" borderId="0" xfId="0" applyFont="1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/>
              <a:t>P-P-Plot auf Normalverteilung</a:t>
            </a:r>
          </a:p>
        </c:rich>
      </c:tx>
      <c:layout>
        <c:manualLayout>
          <c:xMode val="edge"/>
          <c:yMode val="edge"/>
          <c:x val="0.26530633670791148"/>
          <c:y val="3.90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81646685314378"/>
          <c:y val="0.25390673428866251"/>
          <c:w val="0.80816407063543394"/>
          <c:h val="0.476563408972566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'LU2'!$B$18:$B$92</c:f>
              <c:numCache>
                <c:formatCode>General</c:formatCode>
                <c:ptCount val="75"/>
                <c:pt idx="0">
                  <c:v>1.3333333333333334E-2</c:v>
                </c:pt>
                <c:pt idx="1">
                  <c:v>2.6666666666666668E-2</c:v>
                </c:pt>
                <c:pt idx="2">
                  <c:v>0.04</c:v>
                </c:pt>
                <c:pt idx="3">
                  <c:v>5.3333333333333302E-2</c:v>
                </c:pt>
                <c:pt idx="4">
                  <c:v>6.6666666666666596E-2</c:v>
                </c:pt>
                <c:pt idx="5">
                  <c:v>0.08</c:v>
                </c:pt>
                <c:pt idx="6">
                  <c:v>9.3333333333333296E-2</c:v>
                </c:pt>
                <c:pt idx="7">
                  <c:v>0.10666666666666701</c:v>
                </c:pt>
                <c:pt idx="8">
                  <c:v>0.12</c:v>
                </c:pt>
                <c:pt idx="9">
                  <c:v>0.133333333333333</c:v>
                </c:pt>
                <c:pt idx="10">
                  <c:v>0.146666666666666</c:v>
                </c:pt>
                <c:pt idx="11">
                  <c:v>0.16</c:v>
                </c:pt>
                <c:pt idx="12">
                  <c:v>0.17333333333333301</c:v>
                </c:pt>
                <c:pt idx="13">
                  <c:v>0.18666666666666601</c:v>
                </c:pt>
                <c:pt idx="14">
                  <c:v>0.2</c:v>
                </c:pt>
                <c:pt idx="15">
                  <c:v>0.21333333333333299</c:v>
                </c:pt>
                <c:pt idx="16">
                  <c:v>0.22666666666666599</c:v>
                </c:pt>
                <c:pt idx="17">
                  <c:v>0.24</c:v>
                </c:pt>
                <c:pt idx="18">
                  <c:v>0.25333333333333302</c:v>
                </c:pt>
                <c:pt idx="19">
                  <c:v>0.266666666666666</c:v>
                </c:pt>
                <c:pt idx="20">
                  <c:v>0.28000000000000003</c:v>
                </c:pt>
                <c:pt idx="21">
                  <c:v>0.293333333333333</c:v>
                </c:pt>
                <c:pt idx="22">
                  <c:v>0.30666666666666598</c:v>
                </c:pt>
                <c:pt idx="23">
                  <c:v>0.32</c:v>
                </c:pt>
                <c:pt idx="24">
                  <c:v>0.33333333333333298</c:v>
                </c:pt>
                <c:pt idx="25">
                  <c:v>0.34666666666666601</c:v>
                </c:pt>
                <c:pt idx="26">
                  <c:v>0.36</c:v>
                </c:pt>
                <c:pt idx="27">
                  <c:v>0.37333333333333302</c:v>
                </c:pt>
                <c:pt idx="28">
                  <c:v>0.38666666666666599</c:v>
                </c:pt>
                <c:pt idx="29">
                  <c:v>0.4</c:v>
                </c:pt>
                <c:pt idx="30">
                  <c:v>0.413333333333333</c:v>
                </c:pt>
                <c:pt idx="31">
                  <c:v>0.42666666666666597</c:v>
                </c:pt>
                <c:pt idx="32">
                  <c:v>0.44</c:v>
                </c:pt>
                <c:pt idx="33">
                  <c:v>0.45333333333333298</c:v>
                </c:pt>
                <c:pt idx="34">
                  <c:v>0.46666666666666601</c:v>
                </c:pt>
                <c:pt idx="35">
                  <c:v>0.48</c:v>
                </c:pt>
                <c:pt idx="36">
                  <c:v>0.49333333333333301</c:v>
                </c:pt>
                <c:pt idx="37">
                  <c:v>0.50666666666666604</c:v>
                </c:pt>
                <c:pt idx="38">
                  <c:v>0.52</c:v>
                </c:pt>
                <c:pt idx="39">
                  <c:v>0.53333333333333299</c:v>
                </c:pt>
                <c:pt idx="40">
                  <c:v>0.54666666666666597</c:v>
                </c:pt>
                <c:pt idx="41">
                  <c:v>0.56000000000000005</c:v>
                </c:pt>
                <c:pt idx="42">
                  <c:v>0.57333333333333303</c:v>
                </c:pt>
                <c:pt idx="43">
                  <c:v>0.586666666666666</c:v>
                </c:pt>
                <c:pt idx="44">
                  <c:v>0.6</c:v>
                </c:pt>
                <c:pt idx="45">
                  <c:v>0.61333333333333295</c:v>
                </c:pt>
                <c:pt idx="46">
                  <c:v>0.62666666666666604</c:v>
                </c:pt>
                <c:pt idx="47">
                  <c:v>0.64</c:v>
                </c:pt>
                <c:pt idx="48">
                  <c:v>0.65333333333333299</c:v>
                </c:pt>
                <c:pt idx="49">
                  <c:v>0.66666666666666596</c:v>
                </c:pt>
                <c:pt idx="50">
                  <c:v>0.68</c:v>
                </c:pt>
                <c:pt idx="51">
                  <c:v>0.69333333333333302</c:v>
                </c:pt>
                <c:pt idx="52">
                  <c:v>0.706666666666666</c:v>
                </c:pt>
                <c:pt idx="53">
                  <c:v>0.72</c:v>
                </c:pt>
                <c:pt idx="54">
                  <c:v>0.73333333333333295</c:v>
                </c:pt>
                <c:pt idx="55">
                  <c:v>0.74666666666666603</c:v>
                </c:pt>
                <c:pt idx="56">
                  <c:v>0.76</c:v>
                </c:pt>
                <c:pt idx="57">
                  <c:v>0.77333333333333298</c:v>
                </c:pt>
                <c:pt idx="58">
                  <c:v>0.78666666666666596</c:v>
                </c:pt>
                <c:pt idx="59">
                  <c:v>0.8</c:v>
                </c:pt>
                <c:pt idx="60">
                  <c:v>0.81333333333333302</c:v>
                </c:pt>
                <c:pt idx="61">
                  <c:v>0.82666666666666599</c:v>
                </c:pt>
                <c:pt idx="62">
                  <c:v>0.84</c:v>
                </c:pt>
                <c:pt idx="63">
                  <c:v>0.85333333333333306</c:v>
                </c:pt>
                <c:pt idx="64">
                  <c:v>0.86666666666666603</c:v>
                </c:pt>
                <c:pt idx="65">
                  <c:v>0.88</c:v>
                </c:pt>
                <c:pt idx="66">
                  <c:v>0.89333333333333298</c:v>
                </c:pt>
                <c:pt idx="67">
                  <c:v>0.90666666666666595</c:v>
                </c:pt>
                <c:pt idx="68">
                  <c:v>0.92</c:v>
                </c:pt>
                <c:pt idx="69">
                  <c:v>0.93333333333333302</c:v>
                </c:pt>
                <c:pt idx="70">
                  <c:v>0.94666666666666599</c:v>
                </c:pt>
                <c:pt idx="71">
                  <c:v>0.96</c:v>
                </c:pt>
                <c:pt idx="72">
                  <c:v>0.97333333333333305</c:v>
                </c:pt>
                <c:pt idx="73">
                  <c:v>0.98666666666666603</c:v>
                </c:pt>
                <c:pt idx="74">
                  <c:v>1</c:v>
                </c:pt>
              </c:numCache>
            </c:numRef>
          </c:xVal>
          <c:yVal>
            <c:numRef>
              <c:f>'LU2'!$C$18:$C$92</c:f>
              <c:numCache>
                <c:formatCode>General</c:formatCode>
                <c:ptCount val="75"/>
                <c:pt idx="0">
                  <c:v>6.6102832310396533E-3</c:v>
                </c:pt>
                <c:pt idx="1">
                  <c:v>4.1002866148633223E-2</c:v>
                </c:pt>
                <c:pt idx="2">
                  <c:v>5.6265936456698341E-2</c:v>
                </c:pt>
                <c:pt idx="3">
                  <c:v>5.9337709500892885E-2</c:v>
                </c:pt>
                <c:pt idx="4">
                  <c:v>6.8288552426349056E-2</c:v>
                </c:pt>
                <c:pt idx="5">
                  <c:v>9.428184000469185E-2</c:v>
                </c:pt>
                <c:pt idx="6">
                  <c:v>0.11575016966365087</c:v>
                </c:pt>
                <c:pt idx="7">
                  <c:v>0.11641294125882713</c:v>
                </c:pt>
                <c:pt idx="8">
                  <c:v>0.11730815851069719</c:v>
                </c:pt>
                <c:pt idx="9">
                  <c:v>0.11745342153426125</c:v>
                </c:pt>
                <c:pt idx="10">
                  <c:v>0.11875447156950525</c:v>
                </c:pt>
                <c:pt idx="11">
                  <c:v>0.14898852158050363</c:v>
                </c:pt>
                <c:pt idx="12">
                  <c:v>0.1545469771853446</c:v>
                </c:pt>
                <c:pt idx="13">
                  <c:v>0.15782095330919385</c:v>
                </c:pt>
                <c:pt idx="14">
                  <c:v>0.16396787506513003</c:v>
                </c:pt>
                <c:pt idx="15">
                  <c:v>0.16746785222018429</c:v>
                </c:pt>
                <c:pt idx="16">
                  <c:v>0.18800501414024703</c:v>
                </c:pt>
                <c:pt idx="17">
                  <c:v>0.19145523337748305</c:v>
                </c:pt>
                <c:pt idx="18">
                  <c:v>0.19909265463240927</c:v>
                </c:pt>
                <c:pt idx="19">
                  <c:v>0.20129467328387554</c:v>
                </c:pt>
                <c:pt idx="20">
                  <c:v>0.21134236567452713</c:v>
                </c:pt>
                <c:pt idx="21">
                  <c:v>0.29622809900280817</c:v>
                </c:pt>
                <c:pt idx="22">
                  <c:v>0.31040056370448177</c:v>
                </c:pt>
                <c:pt idx="23">
                  <c:v>0.31044968589856758</c:v>
                </c:pt>
                <c:pt idx="24">
                  <c:v>0.33279167612336613</c:v>
                </c:pt>
                <c:pt idx="25">
                  <c:v>0.3420249432850152</c:v>
                </c:pt>
                <c:pt idx="26">
                  <c:v>0.34524314789338384</c:v>
                </c:pt>
                <c:pt idx="27">
                  <c:v>0.34550170627483956</c:v>
                </c:pt>
                <c:pt idx="28">
                  <c:v>0.35636538657052791</c:v>
                </c:pt>
                <c:pt idx="29">
                  <c:v>0.38212775959226741</c:v>
                </c:pt>
                <c:pt idx="30">
                  <c:v>0.38810653526129757</c:v>
                </c:pt>
                <c:pt idx="31">
                  <c:v>0.38932428191870727</c:v>
                </c:pt>
                <c:pt idx="32">
                  <c:v>0.40138009567234195</c:v>
                </c:pt>
                <c:pt idx="33">
                  <c:v>0.42979723117027185</c:v>
                </c:pt>
                <c:pt idx="34">
                  <c:v>0.43920372589965312</c:v>
                </c:pt>
                <c:pt idx="35">
                  <c:v>0.44132691526909756</c:v>
                </c:pt>
                <c:pt idx="36">
                  <c:v>0.44888640346817121</c:v>
                </c:pt>
                <c:pt idx="37">
                  <c:v>0.4772453745828118</c:v>
                </c:pt>
                <c:pt idx="38">
                  <c:v>0.50142406619577606</c:v>
                </c:pt>
                <c:pt idx="39">
                  <c:v>0.50146349139355639</c:v>
                </c:pt>
                <c:pt idx="40">
                  <c:v>0.52733911054592042</c:v>
                </c:pt>
                <c:pt idx="41">
                  <c:v>0.53018503874953549</c:v>
                </c:pt>
                <c:pt idx="42">
                  <c:v>0.53593619527080949</c:v>
                </c:pt>
                <c:pt idx="43">
                  <c:v>0.57760000663477551</c:v>
                </c:pt>
                <c:pt idx="44">
                  <c:v>0.60927006453140664</c:v>
                </c:pt>
                <c:pt idx="45">
                  <c:v>0.61165077654558031</c:v>
                </c:pt>
                <c:pt idx="46">
                  <c:v>0.61513349719073351</c:v>
                </c:pt>
                <c:pt idx="47">
                  <c:v>0.6242360890394052</c:v>
                </c:pt>
                <c:pt idx="48">
                  <c:v>0.62826075981113327</c:v>
                </c:pt>
                <c:pt idx="49">
                  <c:v>0.63734431876908992</c:v>
                </c:pt>
                <c:pt idx="50">
                  <c:v>0.67307339488879914</c:v>
                </c:pt>
                <c:pt idx="51">
                  <c:v>0.69439053243953663</c:v>
                </c:pt>
                <c:pt idx="52">
                  <c:v>0.69683227647347001</c:v>
                </c:pt>
                <c:pt idx="53">
                  <c:v>0.73424366916513584</c:v>
                </c:pt>
                <c:pt idx="54">
                  <c:v>0.76139995380866388</c:v>
                </c:pt>
                <c:pt idx="55">
                  <c:v>0.76735487588789708</c:v>
                </c:pt>
                <c:pt idx="56">
                  <c:v>0.78173401917549501</c:v>
                </c:pt>
                <c:pt idx="57">
                  <c:v>0.79286033533833389</c:v>
                </c:pt>
                <c:pt idx="58">
                  <c:v>0.79322759661101916</c:v>
                </c:pt>
                <c:pt idx="59">
                  <c:v>0.7964338904854571</c:v>
                </c:pt>
                <c:pt idx="60">
                  <c:v>0.83474350655966578</c:v>
                </c:pt>
                <c:pt idx="61">
                  <c:v>0.86327113410930756</c:v>
                </c:pt>
                <c:pt idx="62">
                  <c:v>0.86764654606290148</c:v>
                </c:pt>
                <c:pt idx="63">
                  <c:v>0.8887759911989912</c:v>
                </c:pt>
                <c:pt idx="64">
                  <c:v>0.89315654444397774</c:v>
                </c:pt>
                <c:pt idx="65">
                  <c:v>0.8957071483520016</c:v>
                </c:pt>
                <c:pt idx="66">
                  <c:v>0.90719157209370427</c:v>
                </c:pt>
                <c:pt idx="67">
                  <c:v>0.90832794603768929</c:v>
                </c:pt>
                <c:pt idx="68">
                  <c:v>0.91415351263401534</c:v>
                </c:pt>
                <c:pt idx="69">
                  <c:v>0.91810525414714705</c:v>
                </c:pt>
                <c:pt idx="70">
                  <c:v>0.93750557133141055</c:v>
                </c:pt>
                <c:pt idx="71">
                  <c:v>0.95871023674207589</c:v>
                </c:pt>
                <c:pt idx="72">
                  <c:v>0.96188029869149805</c:v>
                </c:pt>
                <c:pt idx="73">
                  <c:v>0.97834451296130431</c:v>
                </c:pt>
                <c:pt idx="74">
                  <c:v>0.98671903647566495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94-4432-9BBF-539F9B76296E}"/>
            </c:ext>
          </c:extLst>
        </c:ser>
        <c:ser>
          <c:idx val="1"/>
          <c:order val="1"/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'LU2'!$E$17:$E$18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'LU2'!$F$17:$F$18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94-4432-9BBF-539F9B76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65552"/>
        <c:axId val="1"/>
      </c:scatterChart>
      <c:valAx>
        <c:axId val="342165552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i/n</a:t>
                </a:r>
              </a:p>
            </c:rich>
          </c:tx>
          <c:layout>
            <c:manualLayout>
              <c:xMode val="edge"/>
              <c:yMode val="edge"/>
              <c:x val="0.52449022443623117"/>
              <c:y val="0.85156414041994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F(xi)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42968832020997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21655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/>
              <a:t>P-P-Plot auf Normalverteilung</a:t>
            </a:r>
          </a:p>
        </c:rich>
      </c:tx>
      <c:layout>
        <c:manualLayout>
          <c:xMode val="edge"/>
          <c:yMode val="edge"/>
          <c:x val="0.26530633670791148"/>
          <c:y val="3.90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81646685314378"/>
          <c:y val="0.25390673428866251"/>
          <c:w val="0.80816407063543394"/>
          <c:h val="0.476563408972566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'LU3'!$B$18:$B$88</c:f>
              <c:numCache>
                <c:formatCode>General</c:formatCode>
                <c:ptCount val="71"/>
                <c:pt idx="0">
                  <c:v>1.4084507042253521E-2</c:v>
                </c:pt>
                <c:pt idx="1">
                  <c:v>2.8169014084507043E-2</c:v>
                </c:pt>
                <c:pt idx="2">
                  <c:v>4.22535211267605E-2</c:v>
                </c:pt>
                <c:pt idx="3">
                  <c:v>5.63380281690141E-2</c:v>
                </c:pt>
                <c:pt idx="4">
                  <c:v>7.0422535211267595E-2</c:v>
                </c:pt>
                <c:pt idx="5">
                  <c:v>8.4507042253521097E-2</c:v>
                </c:pt>
                <c:pt idx="6">
                  <c:v>9.85915492957746E-2</c:v>
                </c:pt>
                <c:pt idx="7">
                  <c:v>0.11267605633802801</c:v>
                </c:pt>
                <c:pt idx="8">
                  <c:v>0.12676056338028199</c:v>
                </c:pt>
                <c:pt idx="9">
                  <c:v>0.140845070422536</c:v>
                </c:pt>
                <c:pt idx="10">
                  <c:v>0.154929577464789</c:v>
                </c:pt>
                <c:pt idx="11">
                  <c:v>0.169014084507043</c:v>
                </c:pt>
                <c:pt idx="12">
                  <c:v>0.183098591549296</c:v>
                </c:pt>
                <c:pt idx="13">
                  <c:v>0.19718309859155</c:v>
                </c:pt>
                <c:pt idx="14">
                  <c:v>0.21126760563380301</c:v>
                </c:pt>
                <c:pt idx="15">
                  <c:v>0.22535211267605701</c:v>
                </c:pt>
                <c:pt idx="16">
                  <c:v>0.23943661971831001</c:v>
                </c:pt>
                <c:pt idx="17">
                  <c:v>0.25352112676056399</c:v>
                </c:pt>
                <c:pt idx="18">
                  <c:v>0.26760563380281599</c:v>
                </c:pt>
                <c:pt idx="19">
                  <c:v>0.28169014084506999</c:v>
                </c:pt>
                <c:pt idx="20">
                  <c:v>0.29577464788732299</c:v>
                </c:pt>
                <c:pt idx="21">
                  <c:v>0.309859154929577</c:v>
                </c:pt>
                <c:pt idx="22">
                  <c:v>0.32394366197183</c:v>
                </c:pt>
                <c:pt idx="23">
                  <c:v>0.338028169014085</c:v>
                </c:pt>
                <c:pt idx="24">
                  <c:v>0.352112676056339</c:v>
                </c:pt>
                <c:pt idx="25">
                  <c:v>0.36619718309859201</c:v>
                </c:pt>
                <c:pt idx="26">
                  <c:v>0.38028169014084601</c:v>
                </c:pt>
                <c:pt idx="27">
                  <c:v>0.39436619718309901</c:v>
                </c:pt>
                <c:pt idx="28">
                  <c:v>0.40845070422535301</c:v>
                </c:pt>
                <c:pt idx="29">
                  <c:v>0.42253521126760601</c:v>
                </c:pt>
                <c:pt idx="30">
                  <c:v>0.43661971830986002</c:v>
                </c:pt>
                <c:pt idx="31">
                  <c:v>0.45070422535211302</c:v>
                </c:pt>
                <c:pt idx="32">
                  <c:v>0.46478873239436702</c:v>
                </c:pt>
                <c:pt idx="33">
                  <c:v>0.47887323943662002</c:v>
                </c:pt>
                <c:pt idx="34">
                  <c:v>0.49295774647887403</c:v>
                </c:pt>
                <c:pt idx="35">
                  <c:v>0.50704225352112697</c:v>
                </c:pt>
                <c:pt idx="36">
                  <c:v>0.52112676056338003</c:v>
                </c:pt>
                <c:pt idx="37">
                  <c:v>0.53521126760563398</c:v>
                </c:pt>
                <c:pt idx="38">
                  <c:v>0.54929577464788704</c:v>
                </c:pt>
                <c:pt idx="39">
                  <c:v>0.56338028169014098</c:v>
                </c:pt>
                <c:pt idx="40">
                  <c:v>0.57746478873239404</c:v>
                </c:pt>
                <c:pt idx="41">
                  <c:v>0.59154929577464799</c:v>
                </c:pt>
                <c:pt idx="42">
                  <c:v>0.60563380281690105</c:v>
                </c:pt>
                <c:pt idx="43">
                  <c:v>0.61971830985915499</c:v>
                </c:pt>
                <c:pt idx="44">
                  <c:v>0.63380281690140805</c:v>
                </c:pt>
                <c:pt idx="45">
                  <c:v>0.647887323943662</c:v>
                </c:pt>
                <c:pt idx="46">
                  <c:v>0.66197183098591506</c:v>
                </c:pt>
                <c:pt idx="47">
                  <c:v>0.676056338028169</c:v>
                </c:pt>
                <c:pt idx="48">
                  <c:v>0.69014084507042295</c:v>
                </c:pt>
                <c:pt idx="49">
                  <c:v>0.70422535211267601</c:v>
                </c:pt>
                <c:pt idx="50">
                  <c:v>0.71830985915492995</c:v>
                </c:pt>
                <c:pt idx="51">
                  <c:v>0.73239436619718301</c:v>
                </c:pt>
                <c:pt idx="52">
                  <c:v>0.74647887323943696</c:v>
                </c:pt>
                <c:pt idx="53">
                  <c:v>0.76056338028169002</c:v>
                </c:pt>
                <c:pt idx="54">
                  <c:v>0.77464788732394396</c:v>
                </c:pt>
                <c:pt idx="55">
                  <c:v>0.78873239436619702</c:v>
                </c:pt>
                <c:pt idx="56">
                  <c:v>0.80281690140845097</c:v>
                </c:pt>
                <c:pt idx="57">
                  <c:v>0.81690140845070403</c:v>
                </c:pt>
                <c:pt idx="58">
                  <c:v>0.83098591549295797</c:v>
                </c:pt>
                <c:pt idx="59">
                  <c:v>0.84507042253521103</c:v>
                </c:pt>
                <c:pt idx="60">
                  <c:v>0.85915492957746498</c:v>
                </c:pt>
                <c:pt idx="61">
                  <c:v>0.87323943661971803</c:v>
                </c:pt>
                <c:pt idx="62">
                  <c:v>0.88732394366197198</c:v>
                </c:pt>
                <c:pt idx="63">
                  <c:v>0.90140845070422504</c:v>
                </c:pt>
                <c:pt idx="64">
                  <c:v>0.91549295774647899</c:v>
                </c:pt>
                <c:pt idx="65">
                  <c:v>0.92957746478873204</c:v>
                </c:pt>
                <c:pt idx="66">
                  <c:v>0.94366197183098599</c:v>
                </c:pt>
                <c:pt idx="67">
                  <c:v>0.95774647887323905</c:v>
                </c:pt>
                <c:pt idx="68">
                  <c:v>0.971830985915493</c:v>
                </c:pt>
                <c:pt idx="69">
                  <c:v>0.98591549295774605</c:v>
                </c:pt>
                <c:pt idx="70">
                  <c:v>1</c:v>
                </c:pt>
              </c:numCache>
            </c:numRef>
          </c:xVal>
          <c:yVal>
            <c:numRef>
              <c:f>'LU3'!$C$18:$C$88</c:f>
              <c:numCache>
                <c:formatCode>General</c:formatCode>
                <c:ptCount val="71"/>
                <c:pt idx="0">
                  <c:v>2.7424513987440235E-2</c:v>
                </c:pt>
                <c:pt idx="1">
                  <c:v>3.7330986154150668E-2</c:v>
                </c:pt>
                <c:pt idx="2">
                  <c:v>3.7399618313133126E-2</c:v>
                </c:pt>
                <c:pt idx="3">
                  <c:v>4.7299516605172294E-2</c:v>
                </c:pt>
                <c:pt idx="4">
                  <c:v>4.868415238639253E-2</c:v>
                </c:pt>
                <c:pt idx="5">
                  <c:v>5.1155518005422874E-2</c:v>
                </c:pt>
                <c:pt idx="6">
                  <c:v>6.620332534112848E-2</c:v>
                </c:pt>
                <c:pt idx="7">
                  <c:v>9.9827524781364252E-2</c:v>
                </c:pt>
                <c:pt idx="8">
                  <c:v>0.12585022671705218</c:v>
                </c:pt>
                <c:pt idx="9">
                  <c:v>0.13115037508116345</c:v>
                </c:pt>
                <c:pt idx="10">
                  <c:v>0.13940541187993113</c:v>
                </c:pt>
                <c:pt idx="11">
                  <c:v>0.14752356202762917</c:v>
                </c:pt>
                <c:pt idx="12">
                  <c:v>0.14822969027761773</c:v>
                </c:pt>
                <c:pt idx="13">
                  <c:v>0.15584887104993314</c:v>
                </c:pt>
                <c:pt idx="14">
                  <c:v>0.17399017464565633</c:v>
                </c:pt>
                <c:pt idx="15">
                  <c:v>0.21440668122007492</c:v>
                </c:pt>
                <c:pt idx="16">
                  <c:v>0.23332157276737975</c:v>
                </c:pt>
                <c:pt idx="17">
                  <c:v>0.23586034656864521</c:v>
                </c:pt>
                <c:pt idx="18">
                  <c:v>0.24238521453140782</c:v>
                </c:pt>
                <c:pt idx="19">
                  <c:v>0.26915348601726252</c:v>
                </c:pt>
                <c:pt idx="20">
                  <c:v>0.27608258012332942</c:v>
                </c:pt>
                <c:pt idx="21">
                  <c:v>0.27984523759804991</c:v>
                </c:pt>
                <c:pt idx="22">
                  <c:v>0.28832740789625216</c:v>
                </c:pt>
                <c:pt idx="23">
                  <c:v>0.30964545808650401</c:v>
                </c:pt>
                <c:pt idx="24">
                  <c:v>0.32042402231915668</c:v>
                </c:pt>
                <c:pt idx="25">
                  <c:v>0.32181161986804496</c:v>
                </c:pt>
                <c:pt idx="26">
                  <c:v>0.36550150927313996</c:v>
                </c:pt>
                <c:pt idx="27">
                  <c:v>0.38252199150325134</c:v>
                </c:pt>
                <c:pt idx="28">
                  <c:v>0.39182170698185265</c:v>
                </c:pt>
                <c:pt idx="29">
                  <c:v>0.41074770393772569</c:v>
                </c:pt>
                <c:pt idx="30">
                  <c:v>0.43781362112576722</c:v>
                </c:pt>
                <c:pt idx="31">
                  <c:v>0.44089119235127733</c:v>
                </c:pt>
                <c:pt idx="32">
                  <c:v>0.44401506428781762</c:v>
                </c:pt>
                <c:pt idx="33">
                  <c:v>0.48900177075522155</c:v>
                </c:pt>
                <c:pt idx="34">
                  <c:v>0.49067604308516793</c:v>
                </c:pt>
                <c:pt idx="35">
                  <c:v>0.49295885174226156</c:v>
                </c:pt>
                <c:pt idx="36">
                  <c:v>0.50824002774028676</c:v>
                </c:pt>
                <c:pt idx="37">
                  <c:v>0.53183637024978914</c:v>
                </c:pt>
                <c:pt idx="38">
                  <c:v>0.54464895967120519</c:v>
                </c:pt>
                <c:pt idx="39">
                  <c:v>0.55367997605217156</c:v>
                </c:pt>
                <c:pt idx="40">
                  <c:v>0.57221787607249841</c:v>
                </c:pt>
                <c:pt idx="41">
                  <c:v>0.58394867671016315</c:v>
                </c:pt>
                <c:pt idx="42">
                  <c:v>0.61294498942347952</c:v>
                </c:pt>
                <c:pt idx="43">
                  <c:v>0.63560920744139748</c:v>
                </c:pt>
                <c:pt idx="44">
                  <c:v>0.63688873295332726</c:v>
                </c:pt>
                <c:pt idx="45">
                  <c:v>0.64920518827002915</c:v>
                </c:pt>
                <c:pt idx="46">
                  <c:v>0.66507484249375171</c:v>
                </c:pt>
                <c:pt idx="47">
                  <c:v>0.66599845859016105</c:v>
                </c:pt>
                <c:pt idx="48">
                  <c:v>0.66926622464101015</c:v>
                </c:pt>
                <c:pt idx="49">
                  <c:v>0.69144873406632545</c:v>
                </c:pt>
                <c:pt idx="50">
                  <c:v>0.70795692082862449</c:v>
                </c:pt>
                <c:pt idx="51">
                  <c:v>0.72289114419356437</c:v>
                </c:pt>
                <c:pt idx="52">
                  <c:v>0.75201030424151538</c:v>
                </c:pt>
                <c:pt idx="53">
                  <c:v>0.7840449916853155</c:v>
                </c:pt>
                <c:pt idx="54">
                  <c:v>0.79347969705802979</c:v>
                </c:pt>
                <c:pt idx="55">
                  <c:v>0.8060573969233733</c:v>
                </c:pt>
                <c:pt idx="56">
                  <c:v>0.82615189177868753</c:v>
                </c:pt>
                <c:pt idx="57">
                  <c:v>0.84622035075446811</c:v>
                </c:pt>
                <c:pt idx="58">
                  <c:v>0.85082641327838615</c:v>
                </c:pt>
                <c:pt idx="59">
                  <c:v>0.85136373712779179</c:v>
                </c:pt>
                <c:pt idx="60">
                  <c:v>0.85489206412935026</c:v>
                </c:pt>
                <c:pt idx="61">
                  <c:v>0.88915777482119307</c:v>
                </c:pt>
                <c:pt idx="62">
                  <c:v>0.89122387851844009</c:v>
                </c:pt>
                <c:pt idx="63">
                  <c:v>0.90277681437511492</c:v>
                </c:pt>
                <c:pt idx="64">
                  <c:v>0.92326507235147115</c:v>
                </c:pt>
                <c:pt idx="65">
                  <c:v>0.92381651825712652</c:v>
                </c:pt>
                <c:pt idx="66">
                  <c:v>0.92597456869290429</c:v>
                </c:pt>
                <c:pt idx="67">
                  <c:v>0.94786085887653926</c:v>
                </c:pt>
                <c:pt idx="68">
                  <c:v>0.9748292618111789</c:v>
                </c:pt>
                <c:pt idx="69">
                  <c:v>0.97845482576296094</c:v>
                </c:pt>
                <c:pt idx="70">
                  <c:v>0.97970593453631227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9A-481B-819E-96FBF7AE2E05}"/>
            </c:ext>
          </c:extLst>
        </c:ser>
        <c:ser>
          <c:idx val="1"/>
          <c:order val="1"/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'LU3'!$E$18:$E$19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'LU3'!$D$18:$D$19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9A-481B-819E-96FBF7AE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792120"/>
        <c:axId val="1"/>
      </c:scatterChart>
      <c:valAx>
        <c:axId val="34279212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i/n</a:t>
                </a:r>
              </a:p>
            </c:rich>
          </c:tx>
          <c:layout>
            <c:manualLayout>
              <c:xMode val="edge"/>
              <c:yMode val="edge"/>
              <c:x val="0.52449022443623117"/>
              <c:y val="0.85156414041994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F(xi)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42968832020997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27921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/>
              <a:t>P-P-Plot auf Normaverteilung x1</a:t>
            </a:r>
          </a:p>
        </c:rich>
      </c:tx>
      <c:layout>
        <c:manualLayout>
          <c:xMode val="edge"/>
          <c:yMode val="edge"/>
          <c:x val="0.246938989769136"/>
          <c:y val="3.90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81646685314378"/>
          <c:y val="0.25390673428866251"/>
          <c:w val="0.80816407063543394"/>
          <c:h val="0.476563408972566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'LU4'!$C$19:$C$75</c:f>
              <c:numCache>
                <c:formatCode>General</c:formatCode>
                <c:ptCount val="57"/>
                <c:pt idx="0">
                  <c:v>1.7543859649122806E-2</c:v>
                </c:pt>
                <c:pt idx="1">
                  <c:v>3.5087719298245612E-2</c:v>
                </c:pt>
                <c:pt idx="2">
                  <c:v>5.2631578947368397E-2</c:v>
                </c:pt>
                <c:pt idx="3">
                  <c:v>7.0175438596491196E-2</c:v>
                </c:pt>
                <c:pt idx="4">
                  <c:v>8.7719298245614002E-2</c:v>
                </c:pt>
                <c:pt idx="5">
                  <c:v>0.105263157894737</c:v>
                </c:pt>
                <c:pt idx="6">
                  <c:v>0.12280701754386</c:v>
                </c:pt>
                <c:pt idx="7">
                  <c:v>0.140350877192983</c:v>
                </c:pt>
                <c:pt idx="8">
                  <c:v>0.157894736842105</c:v>
                </c:pt>
                <c:pt idx="9">
                  <c:v>0.175438596491228</c:v>
                </c:pt>
                <c:pt idx="10">
                  <c:v>0.19298245614035101</c:v>
                </c:pt>
                <c:pt idx="11">
                  <c:v>0.21052631578947401</c:v>
                </c:pt>
                <c:pt idx="12">
                  <c:v>0.22807017543859701</c:v>
                </c:pt>
                <c:pt idx="13">
                  <c:v>0.24561403508771901</c:v>
                </c:pt>
                <c:pt idx="14">
                  <c:v>0.26315789473684198</c:v>
                </c:pt>
                <c:pt idx="15">
                  <c:v>0.28070175438596501</c:v>
                </c:pt>
                <c:pt idx="16">
                  <c:v>0.29824561403508798</c:v>
                </c:pt>
                <c:pt idx="17">
                  <c:v>0.31578947368421101</c:v>
                </c:pt>
                <c:pt idx="18">
                  <c:v>0.33333333333333398</c:v>
                </c:pt>
                <c:pt idx="19">
                  <c:v>0.35087719298245601</c:v>
                </c:pt>
                <c:pt idx="20">
                  <c:v>0.36842105263157898</c:v>
                </c:pt>
                <c:pt idx="21">
                  <c:v>0.38596491228070201</c:v>
                </c:pt>
                <c:pt idx="22">
                  <c:v>0.40350877192982498</c:v>
                </c:pt>
                <c:pt idx="23">
                  <c:v>0.42105263157894801</c:v>
                </c:pt>
                <c:pt idx="24">
                  <c:v>0.43859649122806998</c:v>
                </c:pt>
                <c:pt idx="25">
                  <c:v>0.45614035087719301</c:v>
                </c:pt>
                <c:pt idx="26">
                  <c:v>0.47368421052631599</c:v>
                </c:pt>
                <c:pt idx="27">
                  <c:v>0.49122807017543901</c:v>
                </c:pt>
                <c:pt idx="28">
                  <c:v>0.50877192982456199</c:v>
                </c:pt>
                <c:pt idx="29">
                  <c:v>0.52631578947368396</c:v>
                </c:pt>
                <c:pt idx="30">
                  <c:v>0.54385964912280704</c:v>
                </c:pt>
                <c:pt idx="31">
                  <c:v>0.56140350877193002</c:v>
                </c:pt>
                <c:pt idx="32">
                  <c:v>0.57894736842105299</c:v>
                </c:pt>
                <c:pt idx="33">
                  <c:v>0.59649122807017596</c:v>
                </c:pt>
                <c:pt idx="34">
                  <c:v>0.61403508771929804</c:v>
                </c:pt>
                <c:pt idx="35">
                  <c:v>0.63157894736842102</c:v>
                </c:pt>
                <c:pt idx="36">
                  <c:v>0.64912280701754399</c:v>
                </c:pt>
                <c:pt idx="37">
                  <c:v>0.66666666666666696</c:v>
                </c:pt>
                <c:pt idx="38">
                  <c:v>0.68421052631579005</c:v>
                </c:pt>
                <c:pt idx="39">
                  <c:v>0.70175438596491202</c:v>
                </c:pt>
                <c:pt idx="40">
                  <c:v>0.71929824561403499</c:v>
                </c:pt>
                <c:pt idx="41">
                  <c:v>0.73684210526315796</c:v>
                </c:pt>
                <c:pt idx="42">
                  <c:v>0.75438596491228105</c:v>
                </c:pt>
                <c:pt idx="43">
                  <c:v>0.77192982456140402</c:v>
                </c:pt>
                <c:pt idx="44">
                  <c:v>0.78947368421052599</c:v>
                </c:pt>
                <c:pt idx="45">
                  <c:v>0.80701754385964897</c:v>
                </c:pt>
                <c:pt idx="46">
                  <c:v>0.82456140350877205</c:v>
                </c:pt>
                <c:pt idx="47">
                  <c:v>0.84210526315789502</c:v>
                </c:pt>
                <c:pt idx="48">
                  <c:v>0.859649122807018</c:v>
                </c:pt>
                <c:pt idx="49">
                  <c:v>0.87719298245614097</c:v>
                </c:pt>
                <c:pt idx="50">
                  <c:v>0.89473684210526305</c:v>
                </c:pt>
                <c:pt idx="51">
                  <c:v>0.91228070175438603</c:v>
                </c:pt>
                <c:pt idx="52">
                  <c:v>0.929824561403509</c:v>
                </c:pt>
                <c:pt idx="53">
                  <c:v>0.94736842105263197</c:v>
                </c:pt>
                <c:pt idx="54">
                  <c:v>0.96491228070175505</c:v>
                </c:pt>
                <c:pt idx="55">
                  <c:v>0.98245614035087703</c:v>
                </c:pt>
                <c:pt idx="56">
                  <c:v>1</c:v>
                </c:pt>
              </c:numCache>
            </c:numRef>
          </c:xVal>
          <c:yVal>
            <c:numRef>
              <c:f>'LU4'!$D$19:$D$75</c:f>
              <c:numCache>
                <c:formatCode>General</c:formatCode>
                <c:ptCount val="57"/>
                <c:pt idx="0">
                  <c:v>2.6639074290927253E-2</c:v>
                </c:pt>
                <c:pt idx="1">
                  <c:v>4.1034494366508398E-2</c:v>
                </c:pt>
                <c:pt idx="2">
                  <c:v>8.9715767817708084E-2</c:v>
                </c:pt>
                <c:pt idx="3">
                  <c:v>9.0458380814089551E-2</c:v>
                </c:pt>
                <c:pt idx="4">
                  <c:v>0.1046585137801101</c:v>
                </c:pt>
                <c:pt idx="5">
                  <c:v>0.11070696427726973</c:v>
                </c:pt>
                <c:pt idx="6">
                  <c:v>0.1316238775152232</c:v>
                </c:pt>
                <c:pt idx="7">
                  <c:v>0.13436423205033168</c:v>
                </c:pt>
                <c:pt idx="8">
                  <c:v>0.14157139202330221</c:v>
                </c:pt>
                <c:pt idx="9">
                  <c:v>0.14934253468819009</c:v>
                </c:pt>
                <c:pt idx="10">
                  <c:v>0.16672705294346377</c:v>
                </c:pt>
                <c:pt idx="11">
                  <c:v>0.16847655291834543</c:v>
                </c:pt>
                <c:pt idx="12">
                  <c:v>0.20935876491610828</c:v>
                </c:pt>
                <c:pt idx="13">
                  <c:v>0.22295651165594291</c:v>
                </c:pt>
                <c:pt idx="14">
                  <c:v>0.23122490246858182</c:v>
                </c:pt>
                <c:pt idx="15">
                  <c:v>0.23487120846832446</c:v>
                </c:pt>
                <c:pt idx="16">
                  <c:v>0.24204437520454336</c:v>
                </c:pt>
                <c:pt idx="17">
                  <c:v>0.28923134377987536</c:v>
                </c:pt>
                <c:pt idx="18">
                  <c:v>0.32080322153009011</c:v>
                </c:pt>
                <c:pt idx="19">
                  <c:v>0.32360275858897042</c:v>
                </c:pt>
                <c:pt idx="20">
                  <c:v>0.33389228724390163</c:v>
                </c:pt>
                <c:pt idx="21">
                  <c:v>0.35712042917980036</c:v>
                </c:pt>
                <c:pt idx="22">
                  <c:v>0.35792504260766422</c:v>
                </c:pt>
                <c:pt idx="23">
                  <c:v>0.36703388273156645</c:v>
                </c:pt>
                <c:pt idx="24">
                  <c:v>0.42165054717814721</c:v>
                </c:pt>
                <c:pt idx="25">
                  <c:v>0.42716150578782391</c:v>
                </c:pt>
                <c:pt idx="26">
                  <c:v>0.43681662359071194</c:v>
                </c:pt>
                <c:pt idx="27">
                  <c:v>0.46873983967468896</c:v>
                </c:pt>
                <c:pt idx="28">
                  <c:v>0.5176682640991046</c:v>
                </c:pt>
                <c:pt idx="29">
                  <c:v>0.52914962366187046</c:v>
                </c:pt>
                <c:pt idx="30">
                  <c:v>0.54274157545030877</c:v>
                </c:pt>
                <c:pt idx="31">
                  <c:v>0.55556877616622979</c:v>
                </c:pt>
                <c:pt idx="32">
                  <c:v>0.55760775772579274</c:v>
                </c:pt>
                <c:pt idx="33">
                  <c:v>0.569141461871842</c:v>
                </c:pt>
                <c:pt idx="34">
                  <c:v>0.56918499982460447</c:v>
                </c:pt>
                <c:pt idx="35">
                  <c:v>0.58572272512244594</c:v>
                </c:pt>
                <c:pt idx="36">
                  <c:v>0.58892112549057241</c:v>
                </c:pt>
                <c:pt idx="37">
                  <c:v>0.62945067600324378</c:v>
                </c:pt>
                <c:pt idx="38">
                  <c:v>0.63541975747878132</c:v>
                </c:pt>
                <c:pt idx="39">
                  <c:v>0.63720942314637607</c:v>
                </c:pt>
                <c:pt idx="40">
                  <c:v>0.70260755133740449</c:v>
                </c:pt>
                <c:pt idx="41">
                  <c:v>0.71288751963217645</c:v>
                </c:pt>
                <c:pt idx="42">
                  <c:v>0.71930499389506719</c:v>
                </c:pt>
                <c:pt idx="43">
                  <c:v>0.7347194088375848</c:v>
                </c:pt>
                <c:pt idx="44">
                  <c:v>0.7458319137492434</c:v>
                </c:pt>
                <c:pt idx="45">
                  <c:v>0.74686405014571755</c:v>
                </c:pt>
                <c:pt idx="46">
                  <c:v>0.77290447265270201</c:v>
                </c:pt>
                <c:pt idx="47">
                  <c:v>0.79602519792366511</c:v>
                </c:pt>
                <c:pt idx="48">
                  <c:v>0.85929202068590815</c:v>
                </c:pt>
                <c:pt idx="49">
                  <c:v>0.86228097124418102</c:v>
                </c:pt>
                <c:pt idx="50">
                  <c:v>0.8780123247223155</c:v>
                </c:pt>
                <c:pt idx="51">
                  <c:v>0.89317822054209461</c:v>
                </c:pt>
                <c:pt idx="52">
                  <c:v>0.91222247807603274</c:v>
                </c:pt>
                <c:pt idx="53">
                  <c:v>0.96911564934979322</c:v>
                </c:pt>
                <c:pt idx="54">
                  <c:v>0.97016525959247468</c:v>
                </c:pt>
                <c:pt idx="55">
                  <c:v>0.99088484009410649</c:v>
                </c:pt>
                <c:pt idx="56">
                  <c:v>0.99778626182130559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2E-4AFC-9AEB-43F55A28BA87}"/>
            </c:ext>
          </c:extLst>
        </c:ser>
        <c:ser>
          <c:idx val="1"/>
          <c:order val="1"/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'LU4'!$F$19:$F$20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'LU4'!$E$19:$E$20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2E-4AFC-9AEB-43F55A28B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796384"/>
        <c:axId val="1"/>
      </c:scatterChart>
      <c:valAx>
        <c:axId val="34279638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i/n</a:t>
                </a:r>
              </a:p>
            </c:rich>
          </c:tx>
          <c:layout>
            <c:manualLayout>
              <c:xMode val="edge"/>
              <c:yMode val="edge"/>
              <c:x val="0.52449022443623117"/>
              <c:y val="0.85156414041994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F(xi)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42968832020997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27963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36826208572031E-2"/>
          <c:y val="0.101562693715465"/>
          <c:w val="0.85714371128000566"/>
          <c:h val="0.722657628360039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'LU4'!$C$76:$C$139</c:f>
              <c:numCache>
                <c:formatCode>General</c:formatCode>
                <c:ptCount val="64"/>
                <c:pt idx="0">
                  <c:v>1.5625E-2</c:v>
                </c:pt>
                <c:pt idx="1">
                  <c:v>3.125E-2</c:v>
                </c:pt>
                <c:pt idx="2">
                  <c:v>4.6875E-2</c:v>
                </c:pt>
                <c:pt idx="3">
                  <c:v>6.25E-2</c:v>
                </c:pt>
                <c:pt idx="4">
                  <c:v>7.8125E-2</c:v>
                </c:pt>
                <c:pt idx="5">
                  <c:v>9.375E-2</c:v>
                </c:pt>
                <c:pt idx="6">
                  <c:v>0.109375</c:v>
                </c:pt>
                <c:pt idx="7">
                  <c:v>0.125</c:v>
                </c:pt>
                <c:pt idx="8">
                  <c:v>0.140625</c:v>
                </c:pt>
                <c:pt idx="9">
                  <c:v>0.15625</c:v>
                </c:pt>
                <c:pt idx="10">
                  <c:v>0.171875</c:v>
                </c:pt>
                <c:pt idx="11">
                  <c:v>0.1875</c:v>
                </c:pt>
                <c:pt idx="12">
                  <c:v>0.203125</c:v>
                </c:pt>
                <c:pt idx="13">
                  <c:v>0.21875</c:v>
                </c:pt>
                <c:pt idx="14">
                  <c:v>0.234375</c:v>
                </c:pt>
                <c:pt idx="15">
                  <c:v>0.25</c:v>
                </c:pt>
                <c:pt idx="16">
                  <c:v>0.265625</c:v>
                </c:pt>
                <c:pt idx="17">
                  <c:v>0.28125</c:v>
                </c:pt>
                <c:pt idx="18">
                  <c:v>0.296875</c:v>
                </c:pt>
                <c:pt idx="19">
                  <c:v>0.3125</c:v>
                </c:pt>
                <c:pt idx="20">
                  <c:v>0.328125</c:v>
                </c:pt>
                <c:pt idx="21">
                  <c:v>0.34375</c:v>
                </c:pt>
                <c:pt idx="22">
                  <c:v>0.359375</c:v>
                </c:pt>
                <c:pt idx="23">
                  <c:v>0.375</c:v>
                </c:pt>
                <c:pt idx="24">
                  <c:v>0.390625</c:v>
                </c:pt>
                <c:pt idx="25">
                  <c:v>0.40625</c:v>
                </c:pt>
                <c:pt idx="26">
                  <c:v>0.421875</c:v>
                </c:pt>
                <c:pt idx="27">
                  <c:v>0.4375</c:v>
                </c:pt>
                <c:pt idx="28">
                  <c:v>0.453125</c:v>
                </c:pt>
                <c:pt idx="29">
                  <c:v>0.46875</c:v>
                </c:pt>
                <c:pt idx="30">
                  <c:v>0.484375</c:v>
                </c:pt>
                <c:pt idx="31">
                  <c:v>0.5</c:v>
                </c:pt>
                <c:pt idx="32">
                  <c:v>0.515625</c:v>
                </c:pt>
                <c:pt idx="33">
                  <c:v>0.53125</c:v>
                </c:pt>
                <c:pt idx="34">
                  <c:v>0.546875</c:v>
                </c:pt>
                <c:pt idx="35">
                  <c:v>0.5625</c:v>
                </c:pt>
                <c:pt idx="36">
                  <c:v>0.578125</c:v>
                </c:pt>
                <c:pt idx="37">
                  <c:v>0.59375</c:v>
                </c:pt>
                <c:pt idx="38">
                  <c:v>0.609375</c:v>
                </c:pt>
                <c:pt idx="39">
                  <c:v>0.625</c:v>
                </c:pt>
                <c:pt idx="40">
                  <c:v>0.640625</c:v>
                </c:pt>
                <c:pt idx="41">
                  <c:v>0.65625</c:v>
                </c:pt>
                <c:pt idx="42">
                  <c:v>0.671875</c:v>
                </c:pt>
                <c:pt idx="43">
                  <c:v>0.6875</c:v>
                </c:pt>
                <c:pt idx="44">
                  <c:v>0.703125</c:v>
                </c:pt>
                <c:pt idx="45">
                  <c:v>0.71875</c:v>
                </c:pt>
                <c:pt idx="46">
                  <c:v>0.734375</c:v>
                </c:pt>
                <c:pt idx="47">
                  <c:v>0.75</c:v>
                </c:pt>
                <c:pt idx="48">
                  <c:v>0.765625</c:v>
                </c:pt>
                <c:pt idx="49">
                  <c:v>0.78125</c:v>
                </c:pt>
                <c:pt idx="50">
                  <c:v>0.796875</c:v>
                </c:pt>
                <c:pt idx="51">
                  <c:v>0.8125</c:v>
                </c:pt>
                <c:pt idx="52">
                  <c:v>0.828125</c:v>
                </c:pt>
                <c:pt idx="53">
                  <c:v>0.84375</c:v>
                </c:pt>
                <c:pt idx="54">
                  <c:v>0.859375</c:v>
                </c:pt>
                <c:pt idx="55">
                  <c:v>0.875</c:v>
                </c:pt>
                <c:pt idx="56">
                  <c:v>0.890625</c:v>
                </c:pt>
                <c:pt idx="57">
                  <c:v>0.90625</c:v>
                </c:pt>
                <c:pt idx="58">
                  <c:v>0.921875</c:v>
                </c:pt>
                <c:pt idx="59">
                  <c:v>0.9375</c:v>
                </c:pt>
                <c:pt idx="60">
                  <c:v>0.953125</c:v>
                </c:pt>
                <c:pt idx="61">
                  <c:v>0.96875</c:v>
                </c:pt>
                <c:pt idx="62">
                  <c:v>0.984375</c:v>
                </c:pt>
                <c:pt idx="63">
                  <c:v>1</c:v>
                </c:pt>
              </c:numCache>
            </c:numRef>
          </c:xVal>
          <c:yVal>
            <c:numRef>
              <c:f>'LU4'!$D$76:$D$139</c:f>
              <c:numCache>
                <c:formatCode>General</c:formatCode>
                <c:ptCount val="64"/>
                <c:pt idx="0">
                  <c:v>1.9681322844735557E-2</c:v>
                </c:pt>
                <c:pt idx="1">
                  <c:v>2.667179705724837E-2</c:v>
                </c:pt>
                <c:pt idx="2">
                  <c:v>3.4176698749822813E-2</c:v>
                </c:pt>
                <c:pt idx="3">
                  <c:v>6.2311912274995086E-2</c:v>
                </c:pt>
                <c:pt idx="4">
                  <c:v>6.4563462090408447E-2</c:v>
                </c:pt>
                <c:pt idx="5">
                  <c:v>6.6431048543101223E-2</c:v>
                </c:pt>
                <c:pt idx="6">
                  <c:v>0.11220823973650536</c:v>
                </c:pt>
                <c:pt idx="7">
                  <c:v>0.11874407048842639</c:v>
                </c:pt>
                <c:pt idx="8">
                  <c:v>0.11933502793675257</c:v>
                </c:pt>
                <c:pt idx="9">
                  <c:v>0.13979490129657143</c:v>
                </c:pt>
                <c:pt idx="10">
                  <c:v>0.18610356998613625</c:v>
                </c:pt>
                <c:pt idx="11">
                  <c:v>0.1904568424175912</c:v>
                </c:pt>
                <c:pt idx="12">
                  <c:v>0.20506835755494485</c:v>
                </c:pt>
                <c:pt idx="13">
                  <c:v>0.23268775321850046</c:v>
                </c:pt>
                <c:pt idx="14">
                  <c:v>0.2354094879382426</c:v>
                </c:pt>
                <c:pt idx="15">
                  <c:v>0.23850105244417805</c:v>
                </c:pt>
                <c:pt idx="16">
                  <c:v>0.27476331006658311</c:v>
                </c:pt>
                <c:pt idx="17">
                  <c:v>0.30183034735512937</c:v>
                </c:pt>
                <c:pt idx="18">
                  <c:v>0.30509699461711992</c:v>
                </c:pt>
                <c:pt idx="19">
                  <c:v>0.30688584149767517</c:v>
                </c:pt>
                <c:pt idx="20">
                  <c:v>0.3156075310391141</c:v>
                </c:pt>
                <c:pt idx="21">
                  <c:v>0.32084979690278093</c:v>
                </c:pt>
                <c:pt idx="22">
                  <c:v>0.32571906930010308</c:v>
                </c:pt>
                <c:pt idx="23">
                  <c:v>0.32795793230604164</c:v>
                </c:pt>
                <c:pt idx="24">
                  <c:v>0.37427649260678653</c:v>
                </c:pt>
                <c:pt idx="25">
                  <c:v>0.37582318129792908</c:v>
                </c:pt>
                <c:pt idx="26">
                  <c:v>0.39142666715945107</c:v>
                </c:pt>
                <c:pt idx="27">
                  <c:v>0.39443615411413457</c:v>
                </c:pt>
                <c:pt idx="28">
                  <c:v>0.40863653134750239</c:v>
                </c:pt>
                <c:pt idx="29">
                  <c:v>0.42926507023816507</c:v>
                </c:pt>
                <c:pt idx="30">
                  <c:v>0.45525302840947374</c:v>
                </c:pt>
                <c:pt idx="31">
                  <c:v>0.45690244285929882</c:v>
                </c:pt>
                <c:pt idx="32">
                  <c:v>0.46262394118191513</c:v>
                </c:pt>
                <c:pt idx="33">
                  <c:v>0.48125087250830401</c:v>
                </c:pt>
                <c:pt idx="34">
                  <c:v>0.4851077968907998</c:v>
                </c:pt>
                <c:pt idx="35">
                  <c:v>0.56077311781116279</c:v>
                </c:pt>
                <c:pt idx="36">
                  <c:v>0.57129246695601066</c:v>
                </c:pt>
                <c:pt idx="37">
                  <c:v>0.57391392773260463</c:v>
                </c:pt>
                <c:pt idx="38">
                  <c:v>0.60261233229110034</c:v>
                </c:pt>
                <c:pt idx="39">
                  <c:v>0.62123994429798712</c:v>
                </c:pt>
                <c:pt idx="40">
                  <c:v>0.63520006799353679</c:v>
                </c:pt>
                <c:pt idx="41">
                  <c:v>0.63936920067199088</c:v>
                </c:pt>
                <c:pt idx="42">
                  <c:v>0.69413118193676571</c:v>
                </c:pt>
                <c:pt idx="43">
                  <c:v>0.70215422527859817</c:v>
                </c:pt>
                <c:pt idx="44">
                  <c:v>0.75212142530785953</c:v>
                </c:pt>
                <c:pt idx="45">
                  <c:v>0.75983960386258909</c:v>
                </c:pt>
                <c:pt idx="46">
                  <c:v>0.76961993457517108</c:v>
                </c:pt>
                <c:pt idx="47">
                  <c:v>0.77453859805405401</c:v>
                </c:pt>
                <c:pt idx="48">
                  <c:v>0.77617605397998934</c:v>
                </c:pt>
                <c:pt idx="49">
                  <c:v>0.77836261837982745</c:v>
                </c:pt>
                <c:pt idx="50">
                  <c:v>0.78997677185177229</c:v>
                </c:pt>
                <c:pt idx="51">
                  <c:v>0.79361629057311855</c:v>
                </c:pt>
                <c:pt idx="52">
                  <c:v>0.79528696904289642</c:v>
                </c:pt>
                <c:pt idx="53">
                  <c:v>0.80818547975387656</c:v>
                </c:pt>
                <c:pt idx="54">
                  <c:v>0.81044896359357554</c:v>
                </c:pt>
                <c:pt idx="55">
                  <c:v>0.86603264510216937</c:v>
                </c:pt>
                <c:pt idx="56">
                  <c:v>0.87058582576492038</c:v>
                </c:pt>
                <c:pt idx="57">
                  <c:v>0.87225908499808258</c:v>
                </c:pt>
                <c:pt idx="58">
                  <c:v>0.91038525522263036</c:v>
                </c:pt>
                <c:pt idx="59">
                  <c:v>0.92645660072307312</c:v>
                </c:pt>
                <c:pt idx="60">
                  <c:v>0.93312120184463176</c:v>
                </c:pt>
                <c:pt idx="61">
                  <c:v>0.95131658452026124</c:v>
                </c:pt>
                <c:pt idx="62">
                  <c:v>0.98700947932960592</c:v>
                </c:pt>
                <c:pt idx="63">
                  <c:v>0.99710996345851444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76-407A-9514-AF407BD3FF45}"/>
            </c:ext>
          </c:extLst>
        </c:ser>
        <c:ser>
          <c:idx val="1"/>
          <c:order val="1"/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'LU4'!$F$19:$F$20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'LU4'!$F$19:$F$20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76-407A-9514-AF407BD3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794416"/>
        <c:axId val="1"/>
      </c:scatterChart>
      <c:valAx>
        <c:axId val="34279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27944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28575</xdr:rowOff>
    </xdr:from>
    <xdr:to>
      <xdr:col>2</xdr:col>
      <xdr:colOff>323850</xdr:colOff>
      <xdr:row>5</xdr:row>
      <xdr:rowOff>133350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14350"/>
          <a:ext cx="800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323850</xdr:colOff>
      <xdr:row>2</xdr:row>
      <xdr:rowOff>133350</xdr:rowOff>
    </xdr:to>
    <xdr:pic>
      <xdr:nvPicPr>
        <xdr:cNvPr id="5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575"/>
          <a:ext cx="800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0</xdr:rowOff>
    </xdr:from>
    <xdr:to>
      <xdr:col>2</xdr:col>
      <xdr:colOff>133350</xdr:colOff>
      <xdr:row>6</xdr:row>
      <xdr:rowOff>47625</xdr:rowOff>
    </xdr:to>
    <xdr:pic>
      <xdr:nvPicPr>
        <xdr:cNvPr id="205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85775"/>
          <a:ext cx="628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0</xdr:rowOff>
    </xdr:from>
    <xdr:to>
      <xdr:col>2</xdr:col>
      <xdr:colOff>133350</xdr:colOff>
      <xdr:row>6</xdr:row>
      <xdr:rowOff>47625</xdr:rowOff>
    </xdr:to>
    <xdr:pic>
      <xdr:nvPicPr>
        <xdr:cNvPr id="6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85775"/>
          <a:ext cx="628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714375</xdr:colOff>
      <xdr:row>19</xdr:row>
      <xdr:rowOff>19050</xdr:rowOff>
    </xdr:from>
    <xdr:to>
      <xdr:col>10</xdr:col>
      <xdr:colOff>47625</xdr:colOff>
      <xdr:row>34</xdr:row>
      <xdr:rowOff>28575</xdr:rowOff>
    </xdr:to>
    <xdr:graphicFrame macro="">
      <xdr:nvGraphicFramePr>
        <xdr:cNvPr id="61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0</xdr:rowOff>
    </xdr:from>
    <xdr:to>
      <xdr:col>2</xdr:col>
      <xdr:colOff>276225</xdr:colOff>
      <xdr:row>5</xdr:row>
      <xdr:rowOff>114300</xdr:rowOff>
    </xdr:to>
    <xdr:pic>
      <xdr:nvPicPr>
        <xdr:cNvPr id="30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8577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0</xdr:rowOff>
    </xdr:from>
    <xdr:to>
      <xdr:col>2</xdr:col>
      <xdr:colOff>276225</xdr:colOff>
      <xdr:row>5</xdr:row>
      <xdr:rowOff>114300</xdr:rowOff>
    </xdr:to>
    <xdr:pic>
      <xdr:nvPicPr>
        <xdr:cNvPr id="7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8577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466725</xdr:colOff>
      <xdr:row>19</xdr:row>
      <xdr:rowOff>19050</xdr:rowOff>
    </xdr:from>
    <xdr:to>
      <xdr:col>9</xdr:col>
      <xdr:colOff>561975</xdr:colOff>
      <xdr:row>34</xdr:row>
      <xdr:rowOff>28575</xdr:rowOff>
    </xdr:to>
    <xdr:graphicFrame macro="">
      <xdr:nvGraphicFramePr>
        <xdr:cNvPr id="71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133350</xdr:rowOff>
    </xdr:from>
    <xdr:to>
      <xdr:col>0</xdr:col>
      <xdr:colOff>695325</xdr:colOff>
      <xdr:row>4</xdr:row>
      <xdr:rowOff>152400</xdr:rowOff>
    </xdr:to>
    <xdr:pic>
      <xdr:nvPicPr>
        <xdr:cNvPr id="4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5275"/>
          <a:ext cx="295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38100</xdr:rowOff>
    </xdr:from>
    <xdr:to>
      <xdr:col>1</xdr:col>
      <xdr:colOff>0</xdr:colOff>
      <xdr:row>3</xdr:row>
      <xdr:rowOff>57150</xdr:rowOff>
    </xdr:to>
    <xdr:pic>
      <xdr:nvPicPr>
        <xdr:cNvPr id="8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0"/>
          <a:ext cx="295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20</xdr:row>
      <xdr:rowOff>47625</xdr:rowOff>
    </xdr:from>
    <xdr:to>
      <xdr:col>10</xdr:col>
      <xdr:colOff>219075</xdr:colOff>
      <xdr:row>35</xdr:row>
      <xdr:rowOff>57150</xdr:rowOff>
    </xdr:to>
    <xdr:graphicFrame macro="">
      <xdr:nvGraphicFramePr>
        <xdr:cNvPr id="82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39</xdr:row>
      <xdr:rowOff>57150</xdr:rowOff>
    </xdr:from>
    <xdr:to>
      <xdr:col>10</xdr:col>
      <xdr:colOff>228600</xdr:colOff>
      <xdr:row>54</xdr:row>
      <xdr:rowOff>66675</xdr:rowOff>
    </xdr:to>
    <xdr:graphicFrame macro="">
      <xdr:nvGraphicFramePr>
        <xdr:cNvPr id="82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zoomScaleNormal="140" workbookViewId="0">
      <selection activeCell="D23" sqref="D23"/>
    </sheetView>
  </sheetViews>
  <sheetFormatPr baseColWidth="10" defaultRowHeight="12.75" x14ac:dyDescent="0.2"/>
  <sheetData>
    <row r="1" spans="1:3" x14ac:dyDescent="0.2">
      <c r="A1" t="s">
        <v>0</v>
      </c>
    </row>
    <row r="2" spans="1:3" x14ac:dyDescent="0.2">
      <c r="A2" t="s">
        <v>6</v>
      </c>
    </row>
    <row r="5" spans="1:3" x14ac:dyDescent="0.2">
      <c r="B5" t="s">
        <v>3</v>
      </c>
    </row>
    <row r="9" spans="1:3" x14ac:dyDescent="0.2">
      <c r="A9" s="2" t="s">
        <v>14</v>
      </c>
    </row>
    <row r="10" spans="1:3" x14ac:dyDescent="0.2">
      <c r="A10" t="s">
        <v>2</v>
      </c>
    </row>
    <row r="11" spans="1:3" x14ac:dyDescent="0.2">
      <c r="A11" t="s">
        <v>13</v>
      </c>
    </row>
    <row r="12" spans="1:3" x14ac:dyDescent="0.2">
      <c r="A12" t="s">
        <v>1</v>
      </c>
    </row>
    <row r="13" spans="1:3" x14ac:dyDescent="0.2">
      <c r="A13" s="2" t="s">
        <v>63</v>
      </c>
    </row>
    <row r="15" spans="1:3" x14ac:dyDescent="0.2">
      <c r="C15" s="2"/>
    </row>
    <row r="16" spans="1:3" x14ac:dyDescent="0.2">
      <c r="C16" s="2"/>
    </row>
    <row r="18" spans="1:4" x14ac:dyDescent="0.2">
      <c r="A18" s="1" t="s">
        <v>11</v>
      </c>
      <c r="C18" s="2"/>
    </row>
    <row r="19" spans="1:4" x14ac:dyDescent="0.2">
      <c r="A19">
        <v>46.197179922418513</v>
      </c>
      <c r="C19" s="2"/>
    </row>
    <row r="20" spans="1:4" x14ac:dyDescent="0.2">
      <c r="A20">
        <v>50.435520938062446</v>
      </c>
    </row>
    <row r="21" spans="1:4" x14ac:dyDescent="0.2">
      <c r="A21">
        <v>53.820515942732833</v>
      </c>
    </row>
    <row r="22" spans="1:4" x14ac:dyDescent="0.2">
      <c r="A22">
        <v>49.086875464117362</v>
      </c>
      <c r="C22" s="5"/>
      <c r="D22" s="6"/>
    </row>
    <row r="23" spans="1:4" x14ac:dyDescent="0.2">
      <c r="A23">
        <v>53.070991495142088</v>
      </c>
      <c r="C23" s="7"/>
      <c r="D23" s="5"/>
    </row>
    <row r="24" spans="1:4" x14ac:dyDescent="0.2">
      <c r="A24">
        <v>47.440677777103176</v>
      </c>
    </row>
    <row r="25" spans="1:4" x14ac:dyDescent="0.2">
      <c r="A25">
        <v>48.864446953482798</v>
      </c>
    </row>
    <row r="26" spans="1:4" x14ac:dyDescent="0.2">
      <c r="A26">
        <v>47.730790668801895</v>
      </c>
    </row>
    <row r="27" spans="1:4" x14ac:dyDescent="0.2">
      <c r="A27">
        <v>53.447073311301686</v>
      </c>
    </row>
    <row r="28" spans="1:4" x14ac:dyDescent="0.2">
      <c r="A28">
        <v>53.508954409915368</v>
      </c>
    </row>
    <row r="29" spans="1:4" x14ac:dyDescent="0.2">
      <c r="A29">
        <v>57.116094097218166</v>
      </c>
    </row>
    <row r="30" spans="1:4" x14ac:dyDescent="0.2">
      <c r="A30">
        <v>48.985645851652102</v>
      </c>
    </row>
    <row r="31" spans="1:4" x14ac:dyDescent="0.2">
      <c r="A31">
        <v>50.309009159927733</v>
      </c>
    </row>
    <row r="32" spans="1:4" x14ac:dyDescent="0.2">
      <c r="A32">
        <v>52.237535305078495</v>
      </c>
    </row>
    <row r="33" spans="1:1" x14ac:dyDescent="0.2">
      <c r="A33">
        <v>53.259760288820786</v>
      </c>
    </row>
    <row r="34" spans="1:1" x14ac:dyDescent="0.2">
      <c r="A34">
        <v>46.234834954677162</v>
      </c>
    </row>
    <row r="35" spans="1:1" x14ac:dyDescent="0.2">
      <c r="A35">
        <v>48.712871771997051</v>
      </c>
    </row>
    <row r="36" spans="1:1" x14ac:dyDescent="0.2">
      <c r="A36">
        <v>56.930600822238816</v>
      </c>
    </row>
    <row r="37" spans="1:1" x14ac:dyDescent="0.2">
      <c r="A37">
        <v>49.253697647839225</v>
      </c>
    </row>
    <row r="38" spans="1:1" x14ac:dyDescent="0.2">
      <c r="A38">
        <v>51.869246165034632</v>
      </c>
    </row>
    <row r="39" spans="1:1" x14ac:dyDescent="0.2">
      <c r="A39">
        <v>46.759384503508052</v>
      </c>
    </row>
    <row r="40" spans="1:1" x14ac:dyDescent="0.2">
      <c r="A40">
        <v>51.436922271356096</v>
      </c>
    </row>
    <row r="41" spans="1:1" x14ac:dyDescent="0.2">
      <c r="A41">
        <v>51.093907958381749</v>
      </c>
    </row>
    <row r="42" spans="1:1" x14ac:dyDescent="0.2">
      <c r="A42">
        <v>45.92625685196024</v>
      </c>
    </row>
    <row r="43" spans="1:1" x14ac:dyDescent="0.2">
      <c r="A43">
        <v>52.215452353587715</v>
      </c>
    </row>
    <row r="44" spans="1:1" x14ac:dyDescent="0.2">
      <c r="A44">
        <v>44.077871855635507</v>
      </c>
    </row>
    <row r="45" spans="1:1" x14ac:dyDescent="0.2">
      <c r="A45">
        <v>47.89146208472085</v>
      </c>
    </row>
    <row r="46" spans="1:1" x14ac:dyDescent="0.2">
      <c r="A46">
        <v>56.692078017024961</v>
      </c>
    </row>
    <row r="47" spans="1:1" x14ac:dyDescent="0.2">
      <c r="A47">
        <v>43.362234132022778</v>
      </c>
    </row>
    <row r="48" spans="1:1" x14ac:dyDescent="0.2">
      <c r="A48">
        <v>54.197163492946608</v>
      </c>
    </row>
    <row r="49" spans="1:1" x14ac:dyDescent="0.2">
      <c r="A49">
        <v>53.38316131534252</v>
      </c>
    </row>
    <row r="50" spans="1:1" x14ac:dyDescent="0.2">
      <c r="A50">
        <v>51.724776392554716</v>
      </c>
    </row>
    <row r="51" spans="1:1" x14ac:dyDescent="0.2">
      <c r="A51">
        <v>50.205154730049728</v>
      </c>
    </row>
    <row r="52" spans="1:1" x14ac:dyDescent="0.2">
      <c r="A52">
        <v>50.356404762137338</v>
      </c>
    </row>
    <row r="53" spans="1:1" x14ac:dyDescent="0.2">
      <c r="A53">
        <v>51.381378699283083</v>
      </c>
    </row>
    <row r="54" spans="1:1" x14ac:dyDescent="0.2">
      <c r="A54">
        <v>51.506875123050065</v>
      </c>
    </row>
    <row r="55" spans="1:1" x14ac:dyDescent="0.2">
      <c r="A55">
        <v>53.28859845783083</v>
      </c>
    </row>
    <row r="56" spans="1:1" x14ac:dyDescent="0.2">
      <c r="A56">
        <v>51.104186056884465</v>
      </c>
    </row>
    <row r="57" spans="1:1" x14ac:dyDescent="0.2">
      <c r="A57">
        <v>49.230971469130743</v>
      </c>
    </row>
    <row r="58" spans="1:1" x14ac:dyDescent="0.2">
      <c r="A58">
        <v>46.883865950861484</v>
      </c>
    </row>
    <row r="59" spans="1:1" x14ac:dyDescent="0.2">
      <c r="A59">
        <v>53.295097396386282</v>
      </c>
    </row>
    <row r="60" spans="1:1" x14ac:dyDescent="0.2">
      <c r="A60">
        <v>52.606115374400396</v>
      </c>
    </row>
    <row r="61" spans="1:1" x14ac:dyDescent="0.2">
      <c r="A61">
        <v>52.855157257875014</v>
      </c>
    </row>
    <row r="62" spans="1:1" x14ac:dyDescent="0.2">
      <c r="A62">
        <v>46.905158482135597</v>
      </c>
    </row>
    <row r="63" spans="1:1" x14ac:dyDescent="0.2">
      <c r="A63">
        <v>50.124685786596793</v>
      </c>
    </row>
    <row r="64" spans="1:1" x14ac:dyDescent="0.2">
      <c r="A64">
        <v>39.065836303866021</v>
      </c>
    </row>
    <row r="65" spans="1:1" x14ac:dyDescent="0.2">
      <c r="A65">
        <v>45.873757298336386</v>
      </c>
    </row>
    <row r="66" spans="1:1" x14ac:dyDescent="0.2">
      <c r="A66">
        <v>48.847115138332974</v>
      </c>
    </row>
    <row r="67" spans="1:1" x14ac:dyDescent="0.2">
      <c r="A67">
        <v>43.894366540861682</v>
      </c>
    </row>
    <row r="68" spans="1:1" x14ac:dyDescent="0.2">
      <c r="A68">
        <v>42.323152161437697</v>
      </c>
    </row>
    <row r="69" spans="1:1" x14ac:dyDescent="0.2">
      <c r="A69">
        <v>53.504545312431574</v>
      </c>
    </row>
    <row r="70" spans="1:1" x14ac:dyDescent="0.2">
      <c r="A70">
        <v>50.581618297715949</v>
      </c>
    </row>
    <row r="71" spans="1:1" x14ac:dyDescent="0.2">
      <c r="A71">
        <v>48.752808971038171</v>
      </c>
    </row>
    <row r="72" spans="1:1" x14ac:dyDescent="0.2">
      <c r="A72">
        <v>51.137958791454061</v>
      </c>
    </row>
    <row r="73" spans="1:1" x14ac:dyDescent="0.2">
      <c r="A73">
        <v>51.4252929627431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3"/>
  <sheetViews>
    <sheetView zoomScaleNormal="140" workbookViewId="0">
      <selection activeCell="D12" sqref="D12"/>
    </sheetView>
  </sheetViews>
  <sheetFormatPr baseColWidth="10" defaultRowHeight="12.75" x14ac:dyDescent="0.2"/>
  <sheetData>
    <row r="2" spans="1:12" x14ac:dyDescent="0.2">
      <c r="A2" t="s">
        <v>3</v>
      </c>
    </row>
    <row r="5" spans="1:12" x14ac:dyDescent="0.2">
      <c r="A5" t="s">
        <v>18</v>
      </c>
    </row>
    <row r="6" spans="1:12" x14ac:dyDescent="0.2">
      <c r="A6" t="s">
        <v>27</v>
      </c>
    </row>
    <row r="7" spans="1:12" x14ac:dyDescent="0.2">
      <c r="A7" t="s">
        <v>19</v>
      </c>
    </row>
    <row r="8" spans="1:12" x14ac:dyDescent="0.2">
      <c r="A8" t="s">
        <v>20</v>
      </c>
    </row>
    <row r="9" spans="1:12" x14ac:dyDescent="0.2">
      <c r="A9" s="2"/>
      <c r="C9" s="2" t="s">
        <v>15</v>
      </c>
      <c r="D9">
        <f>AVERAGE(A19:A73)</f>
        <v>50.044056281844412</v>
      </c>
      <c r="E9" t="s">
        <v>24</v>
      </c>
    </row>
    <row r="10" spans="1:12" x14ac:dyDescent="0.2">
      <c r="C10" s="2" t="s">
        <v>16</v>
      </c>
      <c r="D10">
        <f>COUNT(A19:A73)</f>
        <v>55</v>
      </c>
      <c r="E10" t="s">
        <v>21</v>
      </c>
    </row>
    <row r="12" spans="1:12" x14ac:dyDescent="0.2">
      <c r="C12" s="2" t="s">
        <v>25</v>
      </c>
      <c r="D12">
        <f>(D9-49)/(4/SQRT(55))</f>
        <v>1.9357321544643129</v>
      </c>
      <c r="E12" t="s">
        <v>22</v>
      </c>
    </row>
    <row r="13" spans="1:12" x14ac:dyDescent="0.2">
      <c r="A13" s="2"/>
      <c r="C13" s="2" t="s">
        <v>26</v>
      </c>
      <c r="E13" s="4">
        <f>1-NORMDIST(D9,49,4/SQRT(55),1)</f>
        <v>2.6450257075749772E-2</v>
      </c>
      <c r="F13" s="3" t="s">
        <v>17</v>
      </c>
    </row>
    <row r="14" spans="1:12" ht="13.5" thickBot="1" x14ac:dyDescent="0.25">
      <c r="C14">
        <f>1-NORMDIST(D12,0,1,1)</f>
        <v>2.6450257075749772E-2</v>
      </c>
    </row>
    <row r="15" spans="1:12" x14ac:dyDescent="0.2">
      <c r="A15" s="17" t="s">
        <v>66</v>
      </c>
      <c r="B15" s="18"/>
      <c r="C15" s="19" t="s">
        <v>64</v>
      </c>
      <c r="D15" s="18"/>
      <c r="E15" s="18"/>
      <c r="F15" s="18"/>
      <c r="G15" s="18"/>
      <c r="H15" s="18"/>
      <c r="I15" s="18"/>
      <c r="J15" s="18"/>
      <c r="K15" s="18"/>
      <c r="L15" s="20"/>
    </row>
    <row r="16" spans="1:12" x14ac:dyDescent="0.2">
      <c r="A16" s="21"/>
      <c r="B16" s="22"/>
      <c r="C16" s="23" t="s">
        <v>65</v>
      </c>
      <c r="D16" s="22"/>
      <c r="E16" s="22"/>
      <c r="F16" s="22"/>
      <c r="G16" s="22"/>
      <c r="H16" s="22"/>
      <c r="I16" s="22"/>
      <c r="J16" s="22"/>
      <c r="K16" s="22"/>
      <c r="L16" s="24"/>
    </row>
    <row r="17" spans="1:12" ht="13.5" thickBot="1" x14ac:dyDescent="0.25">
      <c r="A17" s="25"/>
      <c r="B17" s="26"/>
      <c r="C17" s="26">
        <f>1-NORMDIST(D9,49,4/SQRT(55),1)</f>
        <v>2.6450257075749772E-2</v>
      </c>
      <c r="D17" s="26"/>
      <c r="E17" s="26"/>
      <c r="F17" s="26"/>
      <c r="G17" s="26"/>
      <c r="H17" s="26"/>
      <c r="I17" s="26"/>
      <c r="J17" s="26"/>
      <c r="K17" s="26"/>
      <c r="L17" s="27"/>
    </row>
    <row r="18" spans="1:12" x14ac:dyDescent="0.2">
      <c r="A18" s="1" t="s">
        <v>23</v>
      </c>
    </row>
    <row r="19" spans="1:12" x14ac:dyDescent="0.2">
      <c r="A19">
        <v>46.197179922418513</v>
      </c>
    </row>
    <row r="20" spans="1:12" x14ac:dyDescent="0.2">
      <c r="A20">
        <v>50.435520938062446</v>
      </c>
    </row>
    <row r="21" spans="1:12" x14ac:dyDescent="0.2">
      <c r="A21">
        <v>53.820515942732833</v>
      </c>
    </row>
    <row r="22" spans="1:12" x14ac:dyDescent="0.2">
      <c r="A22">
        <v>49.086875464117362</v>
      </c>
    </row>
    <row r="23" spans="1:12" x14ac:dyDescent="0.2">
      <c r="A23">
        <v>53.070991495142088</v>
      </c>
    </row>
    <row r="24" spans="1:12" x14ac:dyDescent="0.2">
      <c r="A24">
        <v>47.440677777103176</v>
      </c>
    </row>
    <row r="25" spans="1:12" x14ac:dyDescent="0.2">
      <c r="A25">
        <v>48.864446953482798</v>
      </c>
    </row>
    <row r="26" spans="1:12" x14ac:dyDescent="0.2">
      <c r="A26">
        <v>47.730790668801895</v>
      </c>
    </row>
    <row r="27" spans="1:12" x14ac:dyDescent="0.2">
      <c r="A27">
        <v>53.447073311301686</v>
      </c>
    </row>
    <row r="28" spans="1:12" x14ac:dyDescent="0.2">
      <c r="A28">
        <v>53.508954409915368</v>
      </c>
    </row>
    <row r="29" spans="1:12" x14ac:dyDescent="0.2">
      <c r="A29">
        <v>57.116094097218166</v>
      </c>
    </row>
    <row r="30" spans="1:12" x14ac:dyDescent="0.2">
      <c r="A30">
        <v>48.985645851652102</v>
      </c>
    </row>
    <row r="31" spans="1:12" x14ac:dyDescent="0.2">
      <c r="A31">
        <v>50.309009159927733</v>
      </c>
    </row>
    <row r="32" spans="1:12" x14ac:dyDescent="0.2">
      <c r="A32">
        <v>52.237535305078495</v>
      </c>
    </row>
    <row r="33" spans="1:1" x14ac:dyDescent="0.2">
      <c r="A33">
        <v>53.259760288820786</v>
      </c>
    </row>
    <row r="34" spans="1:1" x14ac:dyDescent="0.2">
      <c r="A34">
        <v>46.234834954677162</v>
      </c>
    </row>
    <row r="35" spans="1:1" x14ac:dyDescent="0.2">
      <c r="A35">
        <v>48.712871771997051</v>
      </c>
    </row>
    <row r="36" spans="1:1" x14ac:dyDescent="0.2">
      <c r="A36">
        <v>56.930600822238816</v>
      </c>
    </row>
    <row r="37" spans="1:1" x14ac:dyDescent="0.2">
      <c r="A37">
        <v>49.253697647839225</v>
      </c>
    </row>
    <row r="38" spans="1:1" x14ac:dyDescent="0.2">
      <c r="A38">
        <v>51.869246165034632</v>
      </c>
    </row>
    <row r="39" spans="1:1" x14ac:dyDescent="0.2">
      <c r="A39">
        <v>46.759384503508052</v>
      </c>
    </row>
    <row r="40" spans="1:1" x14ac:dyDescent="0.2">
      <c r="A40">
        <v>51.436922271356096</v>
      </c>
    </row>
    <row r="41" spans="1:1" x14ac:dyDescent="0.2">
      <c r="A41">
        <v>51.093907958381749</v>
      </c>
    </row>
    <row r="42" spans="1:1" x14ac:dyDescent="0.2">
      <c r="A42">
        <v>45.92625685196024</v>
      </c>
    </row>
    <row r="43" spans="1:1" x14ac:dyDescent="0.2">
      <c r="A43">
        <v>52.215452353587715</v>
      </c>
    </row>
    <row r="44" spans="1:1" x14ac:dyDescent="0.2">
      <c r="A44">
        <v>44.077871855635507</v>
      </c>
    </row>
    <row r="45" spans="1:1" x14ac:dyDescent="0.2">
      <c r="A45">
        <v>47.89146208472085</v>
      </c>
    </row>
    <row r="46" spans="1:1" x14ac:dyDescent="0.2">
      <c r="A46">
        <v>56.692078017024961</v>
      </c>
    </row>
    <row r="47" spans="1:1" x14ac:dyDescent="0.2">
      <c r="A47">
        <v>43.362234132022778</v>
      </c>
    </row>
    <row r="48" spans="1:1" x14ac:dyDescent="0.2">
      <c r="A48">
        <v>54.197163492946608</v>
      </c>
    </row>
    <row r="49" spans="1:1" x14ac:dyDescent="0.2">
      <c r="A49">
        <v>53.38316131534252</v>
      </c>
    </row>
    <row r="50" spans="1:1" x14ac:dyDescent="0.2">
      <c r="A50">
        <v>51.724776392554716</v>
      </c>
    </row>
    <row r="51" spans="1:1" x14ac:dyDescent="0.2">
      <c r="A51">
        <v>50.205154730049728</v>
      </c>
    </row>
    <row r="52" spans="1:1" x14ac:dyDescent="0.2">
      <c r="A52">
        <v>50.356404762137338</v>
      </c>
    </row>
    <row r="53" spans="1:1" x14ac:dyDescent="0.2">
      <c r="A53">
        <v>51.381378699283083</v>
      </c>
    </row>
    <row r="54" spans="1:1" x14ac:dyDescent="0.2">
      <c r="A54">
        <v>51.506875123050065</v>
      </c>
    </row>
    <row r="55" spans="1:1" x14ac:dyDescent="0.2">
      <c r="A55">
        <v>53.28859845783083</v>
      </c>
    </row>
    <row r="56" spans="1:1" x14ac:dyDescent="0.2">
      <c r="A56">
        <v>51.104186056884465</v>
      </c>
    </row>
    <row r="57" spans="1:1" x14ac:dyDescent="0.2">
      <c r="A57">
        <v>49.230971469130743</v>
      </c>
    </row>
    <row r="58" spans="1:1" x14ac:dyDescent="0.2">
      <c r="A58">
        <v>46.883865950861484</v>
      </c>
    </row>
    <row r="59" spans="1:1" x14ac:dyDescent="0.2">
      <c r="A59">
        <v>53.295097396386282</v>
      </c>
    </row>
    <row r="60" spans="1:1" x14ac:dyDescent="0.2">
      <c r="A60">
        <v>52.606115374400396</v>
      </c>
    </row>
    <row r="61" spans="1:1" x14ac:dyDescent="0.2">
      <c r="A61">
        <v>52.855157257875014</v>
      </c>
    </row>
    <row r="62" spans="1:1" x14ac:dyDescent="0.2">
      <c r="A62">
        <v>46.905158482135597</v>
      </c>
    </row>
    <row r="63" spans="1:1" x14ac:dyDescent="0.2">
      <c r="A63">
        <v>50.124685786596793</v>
      </c>
    </row>
    <row r="64" spans="1:1" x14ac:dyDescent="0.2">
      <c r="A64">
        <v>39.065836303866021</v>
      </c>
    </row>
    <row r="65" spans="1:1" x14ac:dyDescent="0.2">
      <c r="A65">
        <v>45.873757298336386</v>
      </c>
    </row>
    <row r="66" spans="1:1" x14ac:dyDescent="0.2">
      <c r="A66">
        <v>48.847115138332974</v>
      </c>
    </row>
    <row r="67" spans="1:1" x14ac:dyDescent="0.2">
      <c r="A67">
        <v>43.894366540861682</v>
      </c>
    </row>
    <row r="68" spans="1:1" x14ac:dyDescent="0.2">
      <c r="A68">
        <v>42.323152161437697</v>
      </c>
    </row>
    <row r="69" spans="1:1" x14ac:dyDescent="0.2">
      <c r="A69">
        <v>53.504545312431574</v>
      </c>
    </row>
    <row r="70" spans="1:1" x14ac:dyDescent="0.2">
      <c r="A70">
        <v>50.581618297715949</v>
      </c>
    </row>
    <row r="71" spans="1:1" x14ac:dyDescent="0.2">
      <c r="A71">
        <v>48.752808971038171</v>
      </c>
    </row>
    <row r="72" spans="1:1" x14ac:dyDescent="0.2">
      <c r="A72">
        <v>51.137958791454061</v>
      </c>
    </row>
    <row r="73" spans="1:1" x14ac:dyDescent="0.2">
      <c r="A73">
        <v>51.4252929627431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topLeftCell="A5" zoomScale="160" zoomScaleNormal="160" workbookViewId="0">
      <selection activeCell="A18" sqref="A18:A92"/>
    </sheetView>
  </sheetViews>
  <sheetFormatPr baseColWidth="10" defaultRowHeight="12.75" x14ac:dyDescent="0.2"/>
  <sheetData>
    <row r="1" spans="1:2" x14ac:dyDescent="0.2">
      <c r="A1" t="s">
        <v>0</v>
      </c>
    </row>
    <row r="2" spans="1:2" x14ac:dyDescent="0.2">
      <c r="A2" t="s">
        <v>6</v>
      </c>
    </row>
    <row r="5" spans="1:2" x14ac:dyDescent="0.2">
      <c r="B5" t="s">
        <v>3</v>
      </c>
    </row>
    <row r="10" spans="1:2" x14ac:dyDescent="0.2">
      <c r="A10" t="s">
        <v>71</v>
      </c>
    </row>
    <row r="11" spans="1:2" x14ac:dyDescent="0.2">
      <c r="A11" t="s">
        <v>1</v>
      </c>
    </row>
    <row r="12" spans="1:2" x14ac:dyDescent="0.2">
      <c r="A12" t="s">
        <v>5</v>
      </c>
    </row>
    <row r="13" spans="1:2" x14ac:dyDescent="0.2">
      <c r="A13" s="2" t="s">
        <v>28</v>
      </c>
    </row>
    <row r="14" spans="1:2" x14ac:dyDescent="0.2">
      <c r="A14" t="s">
        <v>4</v>
      </c>
    </row>
    <row r="15" spans="1:2" x14ac:dyDescent="0.2">
      <c r="A15" t="s">
        <v>8</v>
      </c>
    </row>
    <row r="17" spans="1:1" x14ac:dyDescent="0.2">
      <c r="A17" s="1" t="s">
        <v>11</v>
      </c>
    </row>
    <row r="18" spans="1:1" x14ac:dyDescent="0.2">
      <c r="A18">
        <v>147.29832467222587</v>
      </c>
    </row>
    <row r="19" spans="1:1" x14ac:dyDescent="0.2">
      <c r="A19">
        <v>164.59881379163096</v>
      </c>
    </row>
    <row r="20" spans="1:1" x14ac:dyDescent="0.2">
      <c r="A20">
        <v>132.24555350341194</v>
      </c>
    </row>
    <row r="21" spans="1:1" x14ac:dyDescent="0.2">
      <c r="A21">
        <v>153.59155755692279</v>
      </c>
    </row>
    <row r="22" spans="1:1" x14ac:dyDescent="0.2">
      <c r="A22">
        <v>145.58326050376661</v>
      </c>
    </row>
    <row r="23" spans="1:1" x14ac:dyDescent="0.2">
      <c r="A23">
        <v>155.45492594993252</v>
      </c>
    </row>
    <row r="24" spans="1:1" x14ac:dyDescent="0.2">
      <c r="A24">
        <v>124.5249538523685</v>
      </c>
    </row>
    <row r="25" spans="1:1" x14ac:dyDescent="0.2">
      <c r="A25">
        <v>168.80237149262783</v>
      </c>
    </row>
    <row r="26" spans="1:1" x14ac:dyDescent="0.2">
      <c r="A26">
        <v>170.80623187176792</v>
      </c>
    </row>
    <row r="27" spans="1:1" x14ac:dyDescent="0.2">
      <c r="A27">
        <v>145.14065490231982</v>
      </c>
    </row>
    <row r="28" spans="1:1" x14ac:dyDescent="0.2">
      <c r="A28">
        <v>145.09573767571422</v>
      </c>
    </row>
    <row r="29" spans="1:1" x14ac:dyDescent="0.2">
      <c r="A29">
        <v>136.59805930737687</v>
      </c>
    </row>
    <row r="30" spans="1:1" x14ac:dyDescent="0.2">
      <c r="A30">
        <v>141.54655575403618</v>
      </c>
    </row>
    <row r="31" spans="1:1" x14ac:dyDescent="0.2">
      <c r="A31">
        <v>149.16669159393285</v>
      </c>
    </row>
    <row r="32" spans="1:1" x14ac:dyDescent="0.2">
      <c r="A32">
        <v>142.12206492827548</v>
      </c>
    </row>
    <row r="33" spans="1:1" x14ac:dyDescent="0.2">
      <c r="A33">
        <v>130.52444083860772</v>
      </c>
    </row>
    <row r="34" spans="1:1" x14ac:dyDescent="0.2">
      <c r="A34">
        <v>137.28048884356789</v>
      </c>
    </row>
    <row r="35" spans="1:1" x14ac:dyDescent="0.2">
      <c r="A35">
        <v>166.36490308411001</v>
      </c>
    </row>
    <row r="36" spans="1:1" x14ac:dyDescent="0.2">
      <c r="A36">
        <v>168.43963972779306</v>
      </c>
    </row>
    <row r="37" spans="1:1" x14ac:dyDescent="0.2">
      <c r="A37">
        <v>160.11577193963623</v>
      </c>
    </row>
    <row r="38" spans="1:1" x14ac:dyDescent="0.2">
      <c r="A38">
        <v>167.82987516086766</v>
      </c>
    </row>
    <row r="39" spans="1:1" x14ac:dyDescent="0.2">
      <c r="A39">
        <v>149.16529431828462</v>
      </c>
    </row>
    <row r="40" spans="1:1" x14ac:dyDescent="0.2">
      <c r="A40">
        <v>150.39016417575468</v>
      </c>
    </row>
    <row r="41" spans="1:1" x14ac:dyDescent="0.2">
      <c r="A41">
        <v>143.90900961809257</v>
      </c>
    </row>
    <row r="42" spans="1:1" x14ac:dyDescent="0.2">
      <c r="A42">
        <v>127.05309483805988</v>
      </c>
    </row>
    <row r="43" spans="1:1" x14ac:dyDescent="0.2">
      <c r="A43">
        <v>137.16934446689177</v>
      </c>
    </row>
    <row r="44" spans="1:1" x14ac:dyDescent="0.2">
      <c r="A44">
        <v>162.87311451852011</v>
      </c>
    </row>
    <row r="45" spans="1:1" x14ac:dyDescent="0.2">
      <c r="A45">
        <v>150.18563320256126</v>
      </c>
    </row>
    <row r="46" spans="1:1" x14ac:dyDescent="0.2">
      <c r="A46">
        <v>135.28302385690375</v>
      </c>
    </row>
    <row r="47" spans="1:1" x14ac:dyDescent="0.2">
      <c r="A47">
        <v>150.08450765410433</v>
      </c>
    </row>
    <row r="48" spans="1:1" x14ac:dyDescent="0.2">
      <c r="A48">
        <v>153.74178302746071</v>
      </c>
    </row>
    <row r="49" spans="1:1" x14ac:dyDescent="0.2">
      <c r="A49">
        <v>132.31002467267083</v>
      </c>
    </row>
    <row r="50" spans="1:1" x14ac:dyDescent="0.2">
      <c r="A50">
        <v>164.88442650720881</v>
      </c>
    </row>
    <row r="51" spans="1:1" x14ac:dyDescent="0.2">
      <c r="A51">
        <v>132.41345219944407</v>
      </c>
    </row>
    <row r="52" spans="1:1" x14ac:dyDescent="0.2">
      <c r="A52">
        <v>180.47341929408759</v>
      </c>
    </row>
    <row r="53" spans="1:1" x14ac:dyDescent="0.2">
      <c r="A53">
        <v>174.18217000518618</v>
      </c>
    </row>
    <row r="54" spans="1:1" x14ac:dyDescent="0.2">
      <c r="A54">
        <v>143.4847841677396</v>
      </c>
    </row>
    <row r="55" spans="1:1" x14ac:dyDescent="0.2">
      <c r="A55">
        <v>156.30210829582796</v>
      </c>
    </row>
    <row r="56" spans="1:1" x14ac:dyDescent="0.2">
      <c r="A56">
        <v>143.00374684730002</v>
      </c>
    </row>
    <row r="57" spans="1:1" x14ac:dyDescent="0.2">
      <c r="A57">
        <v>157.96150976627302</v>
      </c>
    </row>
    <row r="58" spans="1:1" x14ac:dyDescent="0.2">
      <c r="A58">
        <v>143.49470239617179</v>
      </c>
    </row>
    <row r="59" spans="1:1" x14ac:dyDescent="0.2">
      <c r="A59">
        <v>167.92702912056259</v>
      </c>
    </row>
    <row r="60" spans="1:1" x14ac:dyDescent="0.2">
      <c r="A60">
        <v>128.06682811848211</v>
      </c>
    </row>
    <row r="61" spans="1:1" x14ac:dyDescent="0.2">
      <c r="A61">
        <v>151.88261826065911</v>
      </c>
    </row>
    <row r="62" spans="1:1" x14ac:dyDescent="0.2">
      <c r="A62">
        <v>147.02784038534099</v>
      </c>
    </row>
    <row r="63" spans="1:1" x14ac:dyDescent="0.2">
      <c r="A63">
        <v>173.65868882972705</v>
      </c>
    </row>
    <row r="64" spans="1:1" x14ac:dyDescent="0.2">
      <c r="A64">
        <v>160.65762064878794</v>
      </c>
    </row>
    <row r="65" spans="1:1" x14ac:dyDescent="0.2">
      <c r="A65">
        <v>144.87460835697956</v>
      </c>
    </row>
    <row r="66" spans="1:1" x14ac:dyDescent="0.2">
      <c r="A66">
        <v>159.16493415400501</v>
      </c>
    </row>
    <row r="67" spans="1:1" x14ac:dyDescent="0.2">
      <c r="A67">
        <v>160.83527196697736</v>
      </c>
    </row>
    <row r="68" spans="1:1" x14ac:dyDescent="0.2">
      <c r="A68">
        <v>177.68526687953567</v>
      </c>
    </row>
    <row r="69" spans="1:1" x14ac:dyDescent="0.2">
      <c r="A69">
        <v>153.25361967136107</v>
      </c>
    </row>
    <row r="70" spans="1:1" x14ac:dyDescent="0.2">
      <c r="A70">
        <v>143.36110075353841</v>
      </c>
    </row>
    <row r="71" spans="1:1" x14ac:dyDescent="0.2">
      <c r="A71">
        <v>153.12495532207546</v>
      </c>
    </row>
    <row r="72" spans="1:1" x14ac:dyDescent="0.2">
      <c r="A72">
        <v>132.32045322492894</v>
      </c>
    </row>
    <row r="73" spans="1:1" x14ac:dyDescent="0.2">
      <c r="A73">
        <v>159.43852815380174</v>
      </c>
    </row>
    <row r="74" spans="1:1" x14ac:dyDescent="0.2">
      <c r="A74">
        <v>153.03719452073892</v>
      </c>
    </row>
    <row r="75" spans="1:1" x14ac:dyDescent="0.2">
      <c r="A75">
        <v>148.30794062774081</v>
      </c>
    </row>
    <row r="76" spans="1:1" x14ac:dyDescent="0.2">
      <c r="A76">
        <v>160.67579396246174</v>
      </c>
    </row>
    <row r="77" spans="1:1" x14ac:dyDescent="0.2">
      <c r="A77">
        <v>137.77865172505705</v>
      </c>
    </row>
    <row r="78" spans="1:1" x14ac:dyDescent="0.2">
      <c r="A78">
        <v>146.95173773250468</v>
      </c>
    </row>
    <row r="79" spans="1:1" x14ac:dyDescent="0.2">
      <c r="A79">
        <v>134.73380120902394</v>
      </c>
    </row>
    <row r="80" spans="1:1" x14ac:dyDescent="0.2">
      <c r="A80">
        <v>166.6964127895036</v>
      </c>
    </row>
    <row r="81" spans="1:1" x14ac:dyDescent="0.2">
      <c r="A81">
        <v>136.77798569536986</v>
      </c>
    </row>
    <row r="82" spans="1:1" x14ac:dyDescent="0.2">
      <c r="A82">
        <v>132.19759554308905</v>
      </c>
    </row>
    <row r="83" spans="1:1" x14ac:dyDescent="0.2">
      <c r="A83">
        <v>134.92709579649323</v>
      </c>
    </row>
    <row r="84" spans="1:1" x14ac:dyDescent="0.2">
      <c r="A84">
        <v>156.40075682364065</v>
      </c>
    </row>
    <row r="85" spans="1:1" x14ac:dyDescent="0.2">
      <c r="A85">
        <v>166.89397243265975</v>
      </c>
    </row>
    <row r="86" spans="1:1" x14ac:dyDescent="0.2">
      <c r="A86">
        <v>134.39932718693359</v>
      </c>
    </row>
    <row r="87" spans="1:1" x14ac:dyDescent="0.2">
      <c r="A87">
        <v>126.67759984968741</v>
      </c>
    </row>
    <row r="88" spans="1:1" x14ac:dyDescent="0.2">
      <c r="A88">
        <v>135.48182164915747</v>
      </c>
    </row>
    <row r="89" spans="1:1" x14ac:dyDescent="0.2">
      <c r="A89">
        <v>154.08279618285741</v>
      </c>
    </row>
    <row r="90" spans="1:1" x14ac:dyDescent="0.2">
      <c r="A90">
        <v>142.1200974339755</v>
      </c>
    </row>
    <row r="91" spans="1:1" x14ac:dyDescent="0.2">
      <c r="A91">
        <v>146.61378907152948</v>
      </c>
    </row>
    <row r="92" spans="1:1" x14ac:dyDescent="0.2">
      <c r="A92">
        <v>114.0818714684695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92"/>
  <sheetViews>
    <sheetView zoomScaleNormal="160" workbookViewId="0">
      <selection activeCell="L19" sqref="L19"/>
    </sheetView>
  </sheetViews>
  <sheetFormatPr baseColWidth="10" defaultRowHeight="12.75" x14ac:dyDescent="0.2"/>
  <sheetData>
    <row r="5" spans="1:8" x14ac:dyDescent="0.2">
      <c r="B5" t="s">
        <v>3</v>
      </c>
    </row>
    <row r="7" spans="1:8" x14ac:dyDescent="0.2">
      <c r="E7" s="2"/>
    </row>
    <row r="10" spans="1:8" x14ac:dyDescent="0.2">
      <c r="A10" t="s">
        <v>31</v>
      </c>
      <c r="B10">
        <f>COUNT(A18:A92)</f>
        <v>75</v>
      </c>
    </row>
    <row r="11" spans="1:8" x14ac:dyDescent="0.2">
      <c r="A11" t="s">
        <v>32</v>
      </c>
      <c r="B11">
        <f>VAR(A18:A92)</f>
        <v>199.90831669608298</v>
      </c>
    </row>
    <row r="12" spans="1:8" x14ac:dyDescent="0.2">
      <c r="A12" t="s">
        <v>30</v>
      </c>
      <c r="B12">
        <f>(75-1)*B11/9^2</f>
        <v>182.63228932728569</v>
      </c>
    </row>
    <row r="13" spans="1:8" x14ac:dyDescent="0.2">
      <c r="A13" t="s">
        <v>34</v>
      </c>
      <c r="B13">
        <f>AVERAGE(A18:A92)</f>
        <v>149.11482395102783</v>
      </c>
    </row>
    <row r="14" spans="1:8" x14ac:dyDescent="0.2">
      <c r="A14" t="s">
        <v>39</v>
      </c>
      <c r="C14">
        <f>CHIDIST(B12,74)</f>
        <v>3.6641020497183334E-11</v>
      </c>
      <c r="D14" s="29" t="s">
        <v>67</v>
      </c>
    </row>
    <row r="16" spans="1:8" x14ac:dyDescent="0.2">
      <c r="B16" s="12"/>
      <c r="C16" s="12"/>
      <c r="D16" s="12"/>
      <c r="E16" s="12" t="s">
        <v>36</v>
      </c>
      <c r="F16" s="12" t="s">
        <v>37</v>
      </c>
      <c r="G16" s="12"/>
      <c r="H16" s="12"/>
    </row>
    <row r="17" spans="1:8" x14ac:dyDescent="0.2">
      <c r="A17" s="1" t="s">
        <v>11</v>
      </c>
      <c r="B17" s="12" t="s">
        <v>33</v>
      </c>
      <c r="C17" s="12" t="s">
        <v>35</v>
      </c>
      <c r="D17" s="12"/>
      <c r="E17" s="12">
        <v>0</v>
      </c>
      <c r="F17" s="12">
        <v>0</v>
      </c>
      <c r="G17" s="12"/>
      <c r="H17" s="12"/>
    </row>
    <row r="18" spans="1:8" x14ac:dyDescent="0.2">
      <c r="A18">
        <v>114.0818714684695</v>
      </c>
      <c r="B18" s="12">
        <v>1.3333333333333334E-2</v>
      </c>
      <c r="C18" s="12">
        <f>NORMDIST(A18,$B$13,SQRT($B$11),1)</f>
        <v>6.6102832310396533E-3</v>
      </c>
      <c r="D18" s="12"/>
      <c r="E18" s="12">
        <v>1</v>
      </c>
      <c r="F18" s="12">
        <v>1</v>
      </c>
      <c r="G18" s="12"/>
      <c r="H18" s="12"/>
    </row>
    <row r="19" spans="1:8" x14ac:dyDescent="0.2">
      <c r="A19">
        <v>124.5249538523685</v>
      </c>
      <c r="B19" s="12">
        <v>2.6666666666666668E-2</v>
      </c>
      <c r="C19" s="12">
        <f t="shared" ref="C19:C82" si="0">NORMDIST(A19,$B$13,SQRT($B$11),1)</f>
        <v>4.1002866148633223E-2</v>
      </c>
      <c r="D19" s="12"/>
      <c r="E19" s="12" t="s">
        <v>41</v>
      </c>
      <c r="F19" s="12"/>
      <c r="G19" s="12"/>
      <c r="H19" s="12"/>
    </row>
    <row r="20" spans="1:8" x14ac:dyDescent="0.2">
      <c r="A20">
        <v>126.67759984968741</v>
      </c>
      <c r="B20" s="12">
        <v>0.04</v>
      </c>
      <c r="C20" s="12">
        <f t="shared" si="0"/>
        <v>5.6265936456698341E-2</v>
      </c>
      <c r="D20" s="12"/>
      <c r="E20" s="12"/>
      <c r="F20" s="12"/>
      <c r="G20" s="12"/>
      <c r="H20" s="12"/>
    </row>
    <row r="21" spans="1:8" x14ac:dyDescent="0.2">
      <c r="A21">
        <v>127.05309483805988</v>
      </c>
      <c r="B21" s="12">
        <v>5.3333333333333302E-2</v>
      </c>
      <c r="C21" s="12">
        <f t="shared" si="0"/>
        <v>5.9337709500892885E-2</v>
      </c>
      <c r="D21" s="12"/>
      <c r="E21" s="12"/>
      <c r="F21" s="12"/>
      <c r="G21" s="12"/>
      <c r="H21" s="12"/>
    </row>
    <row r="22" spans="1:8" x14ac:dyDescent="0.2">
      <c r="A22">
        <v>128.06682811848211</v>
      </c>
      <c r="B22" s="12">
        <v>6.6666666666666596E-2</v>
      </c>
      <c r="C22" s="12">
        <f t="shared" si="0"/>
        <v>6.8288552426349056E-2</v>
      </c>
      <c r="D22" s="12"/>
      <c r="E22" s="12"/>
      <c r="F22" s="12"/>
      <c r="G22" s="12"/>
      <c r="H22" s="12"/>
    </row>
    <row r="23" spans="1:8" x14ac:dyDescent="0.2">
      <c r="A23">
        <v>130.52444083860772</v>
      </c>
      <c r="B23" s="12">
        <v>0.08</v>
      </c>
      <c r="C23" s="12">
        <f t="shared" si="0"/>
        <v>9.428184000469185E-2</v>
      </c>
      <c r="D23" s="12"/>
      <c r="E23" s="12"/>
      <c r="F23" s="12"/>
      <c r="G23" s="12"/>
      <c r="H23" s="12"/>
    </row>
    <row r="24" spans="1:8" x14ac:dyDescent="0.2">
      <c r="A24">
        <v>132.19759554308905</v>
      </c>
      <c r="B24" s="12">
        <v>9.3333333333333296E-2</v>
      </c>
      <c r="C24" s="12">
        <f t="shared" si="0"/>
        <v>0.11575016966365087</v>
      </c>
      <c r="D24" s="12"/>
      <c r="E24" s="12"/>
      <c r="F24" s="12"/>
      <c r="G24" s="12"/>
      <c r="H24" s="12"/>
    </row>
    <row r="25" spans="1:8" x14ac:dyDescent="0.2">
      <c r="A25">
        <v>132.24555350341194</v>
      </c>
      <c r="B25" s="12">
        <v>0.10666666666666701</v>
      </c>
      <c r="C25" s="12">
        <f t="shared" si="0"/>
        <v>0.11641294125882713</v>
      </c>
      <c r="D25" s="12"/>
      <c r="E25" s="12"/>
      <c r="F25" s="12"/>
      <c r="G25" s="12"/>
      <c r="H25" s="12"/>
    </row>
    <row r="26" spans="1:8" x14ac:dyDescent="0.2">
      <c r="A26">
        <v>132.31002467267083</v>
      </c>
      <c r="B26" s="12">
        <v>0.12</v>
      </c>
      <c r="C26" s="12">
        <f t="shared" si="0"/>
        <v>0.11730815851069719</v>
      </c>
      <c r="D26" s="12"/>
      <c r="E26" s="12"/>
      <c r="F26" s="12"/>
      <c r="G26" s="12"/>
      <c r="H26" s="12"/>
    </row>
    <row r="27" spans="1:8" x14ac:dyDescent="0.2">
      <c r="A27">
        <v>132.32045322492894</v>
      </c>
      <c r="B27" s="12">
        <v>0.133333333333333</v>
      </c>
      <c r="C27" s="12">
        <f t="shared" si="0"/>
        <v>0.11745342153426125</v>
      </c>
      <c r="D27" s="12"/>
      <c r="E27" s="12"/>
      <c r="F27" s="12"/>
      <c r="G27" s="12"/>
      <c r="H27" s="12"/>
    </row>
    <row r="28" spans="1:8" x14ac:dyDescent="0.2">
      <c r="A28">
        <v>132.41345219944407</v>
      </c>
      <c r="B28" s="12">
        <v>0.146666666666666</v>
      </c>
      <c r="C28" s="12">
        <f t="shared" si="0"/>
        <v>0.11875447156950525</v>
      </c>
      <c r="D28" s="12"/>
      <c r="E28" s="12"/>
      <c r="F28" s="12"/>
      <c r="G28" s="12"/>
      <c r="H28" s="12"/>
    </row>
    <row r="29" spans="1:8" x14ac:dyDescent="0.2">
      <c r="A29">
        <v>134.39932718693359</v>
      </c>
      <c r="B29" s="12">
        <v>0.16</v>
      </c>
      <c r="C29" s="12">
        <f t="shared" si="0"/>
        <v>0.14898852158050363</v>
      </c>
      <c r="D29" s="12"/>
      <c r="E29" s="12"/>
      <c r="F29" s="12"/>
      <c r="G29" s="12"/>
      <c r="H29" s="12"/>
    </row>
    <row r="30" spans="1:8" x14ac:dyDescent="0.2">
      <c r="A30">
        <v>134.73380120902394</v>
      </c>
      <c r="B30" s="12">
        <v>0.17333333333333301</v>
      </c>
      <c r="C30" s="12">
        <f t="shared" si="0"/>
        <v>0.1545469771853446</v>
      </c>
      <c r="D30" s="12"/>
      <c r="E30" s="12"/>
      <c r="F30" s="12"/>
      <c r="G30" s="12"/>
      <c r="H30" s="12"/>
    </row>
    <row r="31" spans="1:8" x14ac:dyDescent="0.2">
      <c r="A31">
        <v>134.92709579649323</v>
      </c>
      <c r="B31" s="12">
        <v>0.18666666666666601</v>
      </c>
      <c r="C31" s="12">
        <f t="shared" si="0"/>
        <v>0.15782095330919385</v>
      </c>
      <c r="D31" s="12"/>
      <c r="E31" s="12"/>
      <c r="F31" s="12"/>
      <c r="G31" s="12"/>
      <c r="H31" s="12"/>
    </row>
    <row r="32" spans="1:8" x14ac:dyDescent="0.2">
      <c r="A32">
        <v>135.28302385690375</v>
      </c>
      <c r="B32" s="12">
        <v>0.2</v>
      </c>
      <c r="C32" s="12">
        <f t="shared" si="0"/>
        <v>0.16396787506513003</v>
      </c>
      <c r="D32" s="12"/>
      <c r="E32" s="12"/>
      <c r="F32" s="12"/>
      <c r="G32" s="12"/>
      <c r="H32" s="12"/>
    </row>
    <row r="33" spans="1:10" x14ac:dyDescent="0.2">
      <c r="A33">
        <v>135.48182164915747</v>
      </c>
      <c r="B33" s="12">
        <v>0.21333333333333299</v>
      </c>
      <c r="C33" s="12">
        <f t="shared" si="0"/>
        <v>0.16746785222018429</v>
      </c>
      <c r="D33" s="12"/>
      <c r="E33" s="12"/>
      <c r="F33" s="12"/>
      <c r="G33" s="12"/>
      <c r="H33" s="12"/>
    </row>
    <row r="34" spans="1:10" x14ac:dyDescent="0.2">
      <c r="A34">
        <v>136.59805930737687</v>
      </c>
      <c r="B34" s="12">
        <v>0.22666666666666599</v>
      </c>
      <c r="C34" s="12">
        <f t="shared" si="0"/>
        <v>0.18800501414024703</v>
      </c>
      <c r="D34" s="12"/>
      <c r="E34" s="12"/>
      <c r="F34" s="12"/>
      <c r="G34" s="12"/>
      <c r="H34" s="12"/>
    </row>
    <row r="35" spans="1:10" x14ac:dyDescent="0.2">
      <c r="A35">
        <v>136.77798569536986</v>
      </c>
      <c r="B35" s="12">
        <v>0.24</v>
      </c>
      <c r="C35" s="12">
        <f t="shared" si="0"/>
        <v>0.19145523337748305</v>
      </c>
      <c r="D35" s="12"/>
      <c r="E35" s="12"/>
      <c r="F35" s="12"/>
      <c r="G35" s="12"/>
      <c r="H35" s="12"/>
    </row>
    <row r="36" spans="1:10" x14ac:dyDescent="0.2">
      <c r="A36">
        <v>137.16934446689177</v>
      </c>
      <c r="B36" s="12">
        <v>0.25333333333333302</v>
      </c>
      <c r="C36" s="12">
        <f t="shared" si="0"/>
        <v>0.19909265463240927</v>
      </c>
      <c r="E36" s="12" t="s">
        <v>38</v>
      </c>
      <c r="F36" s="12"/>
      <c r="G36" s="12"/>
      <c r="H36" s="12"/>
    </row>
    <row r="37" spans="1:10" x14ac:dyDescent="0.2">
      <c r="A37">
        <v>137.28048884356789</v>
      </c>
      <c r="B37" s="12">
        <v>0.266666666666666</v>
      </c>
      <c r="C37" s="12">
        <f t="shared" si="0"/>
        <v>0.20129467328387554</v>
      </c>
      <c r="D37" s="12"/>
      <c r="E37" s="12"/>
      <c r="F37" s="12"/>
      <c r="G37" s="12"/>
      <c r="H37" s="12"/>
      <c r="I37" s="12"/>
      <c r="J37" s="12"/>
    </row>
    <row r="38" spans="1:10" x14ac:dyDescent="0.2">
      <c r="A38">
        <v>137.77865172505705</v>
      </c>
      <c r="B38">
        <v>0.28000000000000003</v>
      </c>
      <c r="C38">
        <f t="shared" si="0"/>
        <v>0.21134236567452713</v>
      </c>
    </row>
    <row r="39" spans="1:10" x14ac:dyDescent="0.2">
      <c r="A39">
        <v>141.54655575403618</v>
      </c>
      <c r="B39">
        <v>0.293333333333333</v>
      </c>
      <c r="C39">
        <f t="shared" si="0"/>
        <v>0.29622809900280817</v>
      </c>
    </row>
    <row r="40" spans="1:10" x14ac:dyDescent="0.2">
      <c r="A40">
        <v>142.1200974339755</v>
      </c>
      <c r="B40">
        <v>0.30666666666666598</v>
      </c>
      <c r="C40">
        <f t="shared" si="0"/>
        <v>0.31040056370448177</v>
      </c>
    </row>
    <row r="41" spans="1:10" x14ac:dyDescent="0.2">
      <c r="A41">
        <v>142.12206492827548</v>
      </c>
      <c r="B41">
        <v>0.32</v>
      </c>
      <c r="C41">
        <f t="shared" si="0"/>
        <v>0.31044968589856758</v>
      </c>
    </row>
    <row r="42" spans="1:10" x14ac:dyDescent="0.2">
      <c r="A42">
        <v>143.00374684730002</v>
      </c>
      <c r="B42">
        <v>0.33333333333333298</v>
      </c>
      <c r="C42">
        <f t="shared" si="0"/>
        <v>0.33279167612336613</v>
      </c>
    </row>
    <row r="43" spans="1:10" x14ac:dyDescent="0.2">
      <c r="A43">
        <v>143.36110075353841</v>
      </c>
      <c r="B43">
        <v>0.34666666666666601</v>
      </c>
      <c r="C43">
        <f t="shared" si="0"/>
        <v>0.3420249432850152</v>
      </c>
    </row>
    <row r="44" spans="1:10" x14ac:dyDescent="0.2">
      <c r="A44">
        <v>143.4847841677396</v>
      </c>
      <c r="B44">
        <v>0.36</v>
      </c>
      <c r="C44">
        <f t="shared" si="0"/>
        <v>0.34524314789338384</v>
      </c>
    </row>
    <row r="45" spans="1:10" x14ac:dyDescent="0.2">
      <c r="A45">
        <v>143.49470239617179</v>
      </c>
      <c r="B45">
        <v>0.37333333333333302</v>
      </c>
      <c r="C45">
        <f t="shared" si="0"/>
        <v>0.34550170627483956</v>
      </c>
    </row>
    <row r="46" spans="1:10" x14ac:dyDescent="0.2">
      <c r="A46">
        <v>143.90900961809257</v>
      </c>
      <c r="B46">
        <v>0.38666666666666599</v>
      </c>
      <c r="C46">
        <f t="shared" si="0"/>
        <v>0.35636538657052791</v>
      </c>
    </row>
    <row r="47" spans="1:10" x14ac:dyDescent="0.2">
      <c r="A47">
        <v>144.87460835697956</v>
      </c>
      <c r="B47">
        <v>0.4</v>
      </c>
      <c r="C47">
        <f t="shared" si="0"/>
        <v>0.38212775959226741</v>
      </c>
    </row>
    <row r="48" spans="1:10" x14ac:dyDescent="0.2">
      <c r="A48">
        <v>145.09573767571422</v>
      </c>
      <c r="B48">
        <v>0.413333333333333</v>
      </c>
      <c r="C48">
        <f t="shared" si="0"/>
        <v>0.38810653526129757</v>
      </c>
    </row>
    <row r="49" spans="1:3" x14ac:dyDescent="0.2">
      <c r="A49">
        <v>145.14065490231982</v>
      </c>
      <c r="B49">
        <v>0.42666666666666597</v>
      </c>
      <c r="C49">
        <f t="shared" si="0"/>
        <v>0.38932428191870727</v>
      </c>
    </row>
    <row r="50" spans="1:3" x14ac:dyDescent="0.2">
      <c r="A50">
        <v>145.58326050376661</v>
      </c>
      <c r="B50">
        <v>0.44</v>
      </c>
      <c r="C50">
        <f t="shared" si="0"/>
        <v>0.40138009567234195</v>
      </c>
    </row>
    <row r="51" spans="1:3" x14ac:dyDescent="0.2">
      <c r="A51">
        <v>146.61378907152948</v>
      </c>
      <c r="B51">
        <v>0.45333333333333298</v>
      </c>
      <c r="C51">
        <f t="shared" si="0"/>
        <v>0.42979723117027185</v>
      </c>
    </row>
    <row r="52" spans="1:3" x14ac:dyDescent="0.2">
      <c r="A52">
        <v>146.95173773250468</v>
      </c>
      <c r="B52">
        <v>0.46666666666666601</v>
      </c>
      <c r="C52">
        <f t="shared" si="0"/>
        <v>0.43920372589965312</v>
      </c>
    </row>
    <row r="53" spans="1:3" x14ac:dyDescent="0.2">
      <c r="A53">
        <v>147.02784038534099</v>
      </c>
      <c r="B53">
        <v>0.48</v>
      </c>
      <c r="C53">
        <f t="shared" si="0"/>
        <v>0.44132691526909756</v>
      </c>
    </row>
    <row r="54" spans="1:3" x14ac:dyDescent="0.2">
      <c r="A54">
        <v>147.29832467222587</v>
      </c>
      <c r="B54">
        <v>0.49333333333333301</v>
      </c>
      <c r="C54">
        <f t="shared" si="0"/>
        <v>0.44888640346817121</v>
      </c>
    </row>
    <row r="55" spans="1:3" x14ac:dyDescent="0.2">
      <c r="A55">
        <v>148.30794062774081</v>
      </c>
      <c r="B55">
        <v>0.50666666666666604</v>
      </c>
      <c r="C55">
        <f t="shared" si="0"/>
        <v>0.4772453745828118</v>
      </c>
    </row>
    <row r="56" spans="1:3" x14ac:dyDescent="0.2">
      <c r="A56">
        <v>149.16529431828462</v>
      </c>
      <c r="B56">
        <v>0.52</v>
      </c>
      <c r="C56">
        <f t="shared" si="0"/>
        <v>0.50142406619577606</v>
      </c>
    </row>
    <row r="57" spans="1:3" x14ac:dyDescent="0.2">
      <c r="A57">
        <v>149.16669159393285</v>
      </c>
      <c r="B57">
        <v>0.53333333333333299</v>
      </c>
      <c r="C57">
        <f t="shared" si="0"/>
        <v>0.50146349139355639</v>
      </c>
    </row>
    <row r="58" spans="1:3" x14ac:dyDescent="0.2">
      <c r="A58">
        <v>150.08450765410433</v>
      </c>
      <c r="B58">
        <v>0.54666666666666597</v>
      </c>
      <c r="C58">
        <f t="shared" si="0"/>
        <v>0.52733911054592042</v>
      </c>
    </row>
    <row r="59" spans="1:3" x14ac:dyDescent="0.2">
      <c r="A59">
        <v>150.18563320256126</v>
      </c>
      <c r="B59">
        <v>0.56000000000000005</v>
      </c>
      <c r="C59">
        <f t="shared" si="0"/>
        <v>0.53018503874953549</v>
      </c>
    </row>
    <row r="60" spans="1:3" x14ac:dyDescent="0.2">
      <c r="A60">
        <v>150.39016417575468</v>
      </c>
      <c r="B60">
        <v>0.57333333333333303</v>
      </c>
      <c r="C60">
        <f t="shared" si="0"/>
        <v>0.53593619527080949</v>
      </c>
    </row>
    <row r="61" spans="1:3" x14ac:dyDescent="0.2">
      <c r="A61">
        <v>151.88261826065911</v>
      </c>
      <c r="B61">
        <v>0.586666666666666</v>
      </c>
      <c r="C61">
        <f t="shared" si="0"/>
        <v>0.57760000663477551</v>
      </c>
    </row>
    <row r="62" spans="1:3" x14ac:dyDescent="0.2">
      <c r="A62">
        <v>153.03719452073892</v>
      </c>
      <c r="B62">
        <v>0.6</v>
      </c>
      <c r="C62">
        <f t="shared" si="0"/>
        <v>0.60927006453140664</v>
      </c>
    </row>
    <row r="63" spans="1:3" x14ac:dyDescent="0.2">
      <c r="A63">
        <v>153.12495532207546</v>
      </c>
      <c r="B63">
        <v>0.61333333333333295</v>
      </c>
      <c r="C63">
        <f t="shared" si="0"/>
        <v>0.61165077654558031</v>
      </c>
    </row>
    <row r="64" spans="1:3" x14ac:dyDescent="0.2">
      <c r="A64">
        <v>153.25361967136107</v>
      </c>
      <c r="B64">
        <v>0.62666666666666604</v>
      </c>
      <c r="C64">
        <f t="shared" si="0"/>
        <v>0.61513349719073351</v>
      </c>
    </row>
    <row r="65" spans="1:3" x14ac:dyDescent="0.2">
      <c r="A65">
        <v>153.59155755692279</v>
      </c>
      <c r="B65">
        <v>0.64</v>
      </c>
      <c r="C65">
        <f t="shared" si="0"/>
        <v>0.6242360890394052</v>
      </c>
    </row>
    <row r="66" spans="1:3" x14ac:dyDescent="0.2">
      <c r="A66">
        <v>153.74178302746071</v>
      </c>
      <c r="B66">
        <v>0.65333333333333299</v>
      </c>
      <c r="C66">
        <f t="shared" si="0"/>
        <v>0.62826075981113327</v>
      </c>
    </row>
    <row r="67" spans="1:3" x14ac:dyDescent="0.2">
      <c r="A67">
        <v>154.08279618285741</v>
      </c>
      <c r="B67">
        <v>0.66666666666666596</v>
      </c>
      <c r="C67">
        <f t="shared" si="0"/>
        <v>0.63734431876908992</v>
      </c>
    </row>
    <row r="68" spans="1:3" x14ac:dyDescent="0.2">
      <c r="A68">
        <v>155.45492594993252</v>
      </c>
      <c r="B68">
        <v>0.68</v>
      </c>
      <c r="C68">
        <f t="shared" si="0"/>
        <v>0.67307339488879914</v>
      </c>
    </row>
    <row r="69" spans="1:3" x14ac:dyDescent="0.2">
      <c r="A69">
        <v>156.30210829582796</v>
      </c>
      <c r="B69">
        <v>0.69333333333333302</v>
      </c>
      <c r="C69">
        <f t="shared" si="0"/>
        <v>0.69439053243953663</v>
      </c>
    </row>
    <row r="70" spans="1:3" x14ac:dyDescent="0.2">
      <c r="A70">
        <v>156.40075682364065</v>
      </c>
      <c r="B70">
        <v>0.706666666666666</v>
      </c>
      <c r="C70">
        <f t="shared" si="0"/>
        <v>0.69683227647347001</v>
      </c>
    </row>
    <row r="71" spans="1:3" x14ac:dyDescent="0.2">
      <c r="A71">
        <v>157.96150976627302</v>
      </c>
      <c r="B71">
        <v>0.72</v>
      </c>
      <c r="C71">
        <f t="shared" si="0"/>
        <v>0.73424366916513584</v>
      </c>
    </row>
    <row r="72" spans="1:3" x14ac:dyDescent="0.2">
      <c r="A72">
        <v>159.16493415400501</v>
      </c>
      <c r="B72">
        <v>0.73333333333333295</v>
      </c>
      <c r="C72">
        <f t="shared" si="0"/>
        <v>0.76139995380866388</v>
      </c>
    </row>
    <row r="73" spans="1:3" x14ac:dyDescent="0.2">
      <c r="A73">
        <v>159.43852815380174</v>
      </c>
      <c r="B73">
        <v>0.74666666666666603</v>
      </c>
      <c r="C73">
        <f t="shared" si="0"/>
        <v>0.76735487588789708</v>
      </c>
    </row>
    <row r="74" spans="1:3" x14ac:dyDescent="0.2">
      <c r="A74">
        <v>160.11577193963623</v>
      </c>
      <c r="B74">
        <v>0.76</v>
      </c>
      <c r="C74">
        <f t="shared" si="0"/>
        <v>0.78173401917549501</v>
      </c>
    </row>
    <row r="75" spans="1:3" x14ac:dyDescent="0.2">
      <c r="A75">
        <v>160.65762064878794</v>
      </c>
      <c r="B75">
        <v>0.77333333333333298</v>
      </c>
      <c r="C75">
        <f t="shared" si="0"/>
        <v>0.79286033533833389</v>
      </c>
    </row>
    <row r="76" spans="1:3" x14ac:dyDescent="0.2">
      <c r="A76">
        <v>160.67579396246174</v>
      </c>
      <c r="B76">
        <v>0.78666666666666596</v>
      </c>
      <c r="C76">
        <f t="shared" si="0"/>
        <v>0.79322759661101916</v>
      </c>
    </row>
    <row r="77" spans="1:3" x14ac:dyDescent="0.2">
      <c r="A77">
        <v>160.83527196697736</v>
      </c>
      <c r="B77">
        <v>0.8</v>
      </c>
      <c r="C77">
        <f t="shared" si="0"/>
        <v>0.7964338904854571</v>
      </c>
    </row>
    <row r="78" spans="1:3" x14ac:dyDescent="0.2">
      <c r="A78">
        <v>162.87311451852011</v>
      </c>
      <c r="B78">
        <v>0.81333333333333302</v>
      </c>
      <c r="C78">
        <f t="shared" si="0"/>
        <v>0.83474350655966578</v>
      </c>
    </row>
    <row r="79" spans="1:3" x14ac:dyDescent="0.2">
      <c r="A79">
        <v>164.59881379163096</v>
      </c>
      <c r="B79">
        <v>0.82666666666666599</v>
      </c>
      <c r="C79">
        <f t="shared" si="0"/>
        <v>0.86327113410930756</v>
      </c>
    </row>
    <row r="80" spans="1:3" x14ac:dyDescent="0.2">
      <c r="A80">
        <v>164.88442650720881</v>
      </c>
      <c r="B80">
        <v>0.84</v>
      </c>
      <c r="C80">
        <f t="shared" si="0"/>
        <v>0.86764654606290148</v>
      </c>
    </row>
    <row r="81" spans="1:3" x14ac:dyDescent="0.2">
      <c r="A81">
        <v>166.36490308411001</v>
      </c>
      <c r="B81">
        <v>0.85333333333333306</v>
      </c>
      <c r="C81">
        <f t="shared" si="0"/>
        <v>0.8887759911989912</v>
      </c>
    </row>
    <row r="82" spans="1:3" x14ac:dyDescent="0.2">
      <c r="A82">
        <v>166.6964127895036</v>
      </c>
      <c r="B82">
        <v>0.86666666666666603</v>
      </c>
      <c r="C82">
        <f t="shared" si="0"/>
        <v>0.89315654444397774</v>
      </c>
    </row>
    <row r="83" spans="1:3" x14ac:dyDescent="0.2">
      <c r="A83">
        <v>166.89397243265975</v>
      </c>
      <c r="B83">
        <v>0.88</v>
      </c>
      <c r="C83">
        <f t="shared" ref="C83:C92" si="1">NORMDIST(A83,$B$13,SQRT($B$11),1)</f>
        <v>0.8957071483520016</v>
      </c>
    </row>
    <row r="84" spans="1:3" x14ac:dyDescent="0.2">
      <c r="A84">
        <v>167.82987516086766</v>
      </c>
      <c r="B84">
        <v>0.89333333333333298</v>
      </c>
      <c r="C84">
        <f t="shared" si="1"/>
        <v>0.90719157209370427</v>
      </c>
    </row>
    <row r="85" spans="1:3" x14ac:dyDescent="0.2">
      <c r="A85">
        <v>167.92702912056259</v>
      </c>
      <c r="B85">
        <v>0.90666666666666595</v>
      </c>
      <c r="C85">
        <f t="shared" si="1"/>
        <v>0.90832794603768929</v>
      </c>
    </row>
    <row r="86" spans="1:3" x14ac:dyDescent="0.2">
      <c r="A86">
        <v>168.43963972779306</v>
      </c>
      <c r="B86">
        <v>0.92</v>
      </c>
      <c r="C86">
        <f t="shared" si="1"/>
        <v>0.91415351263401534</v>
      </c>
    </row>
    <row r="87" spans="1:3" x14ac:dyDescent="0.2">
      <c r="A87">
        <v>168.80237149262783</v>
      </c>
      <c r="B87">
        <v>0.93333333333333302</v>
      </c>
      <c r="C87">
        <f t="shared" si="1"/>
        <v>0.91810525414714705</v>
      </c>
    </row>
    <row r="88" spans="1:3" x14ac:dyDescent="0.2">
      <c r="A88">
        <v>170.80623187176792</v>
      </c>
      <c r="B88">
        <v>0.94666666666666599</v>
      </c>
      <c r="C88">
        <f t="shared" si="1"/>
        <v>0.93750557133141055</v>
      </c>
    </row>
    <row r="89" spans="1:3" x14ac:dyDescent="0.2">
      <c r="A89">
        <v>173.65868882972705</v>
      </c>
      <c r="B89">
        <v>0.96</v>
      </c>
      <c r="C89">
        <f t="shared" si="1"/>
        <v>0.95871023674207589</v>
      </c>
    </row>
    <row r="90" spans="1:3" x14ac:dyDescent="0.2">
      <c r="A90">
        <v>174.18217000518618</v>
      </c>
      <c r="B90">
        <v>0.97333333333333305</v>
      </c>
      <c r="C90">
        <f t="shared" si="1"/>
        <v>0.96188029869149805</v>
      </c>
    </row>
    <row r="91" spans="1:3" x14ac:dyDescent="0.2">
      <c r="A91">
        <v>177.68526687953567</v>
      </c>
      <c r="B91">
        <v>0.98666666666666603</v>
      </c>
      <c r="C91">
        <f t="shared" si="1"/>
        <v>0.97834451296130431</v>
      </c>
    </row>
    <row r="92" spans="1:3" x14ac:dyDescent="0.2">
      <c r="A92">
        <v>180.47341929408759</v>
      </c>
      <c r="B92">
        <v>1</v>
      </c>
      <c r="C92">
        <f t="shared" si="1"/>
        <v>0.98671903647566495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"/>
  <sheetViews>
    <sheetView zoomScale="235" zoomScaleNormal="235" workbookViewId="0"/>
  </sheetViews>
  <sheetFormatPr baseColWidth="10" defaultRowHeight="12.75" x14ac:dyDescent="0.2"/>
  <sheetData>
    <row r="1" spans="1:2" x14ac:dyDescent="0.2">
      <c r="A1" t="s">
        <v>68</v>
      </c>
    </row>
    <row r="2" spans="1:2" x14ac:dyDescent="0.2">
      <c r="A2" t="s">
        <v>6</v>
      </c>
    </row>
    <row r="5" spans="1:2" x14ac:dyDescent="0.2">
      <c r="B5" t="s">
        <v>3</v>
      </c>
    </row>
    <row r="10" spans="1:2" x14ac:dyDescent="0.2">
      <c r="A10" t="s">
        <v>73</v>
      </c>
    </row>
    <row r="11" spans="1:2" x14ac:dyDescent="0.2">
      <c r="A11" t="s">
        <v>1</v>
      </c>
    </row>
    <row r="12" spans="1:2" x14ac:dyDescent="0.2">
      <c r="A12" t="s">
        <v>5</v>
      </c>
    </row>
    <row r="13" spans="1:2" x14ac:dyDescent="0.2">
      <c r="A13" s="2" t="s">
        <v>29</v>
      </c>
    </row>
    <row r="14" spans="1:2" x14ac:dyDescent="0.2">
      <c r="A14" t="s">
        <v>7</v>
      </c>
    </row>
    <row r="15" spans="1:2" x14ac:dyDescent="0.2">
      <c r="A15" t="s">
        <v>8</v>
      </c>
    </row>
    <row r="17" spans="1:1" x14ac:dyDescent="0.2">
      <c r="A17" s="1" t="s">
        <v>11</v>
      </c>
    </row>
    <row r="18" spans="1:1" x14ac:dyDescent="0.2">
      <c r="A18">
        <v>533.36035225414571</v>
      </c>
    </row>
    <row r="19" spans="1:1" x14ac:dyDescent="0.2">
      <c r="A19">
        <v>542.45984356249767</v>
      </c>
    </row>
    <row r="20" spans="1:1" x14ac:dyDescent="0.2">
      <c r="A20">
        <v>548.7222928870134</v>
      </c>
    </row>
    <row r="21" spans="1:1" x14ac:dyDescent="0.2">
      <c r="A21">
        <v>540.17738641123742</v>
      </c>
    </row>
    <row r="22" spans="1:1" x14ac:dyDescent="0.2">
      <c r="A22">
        <v>548.5672071450216</v>
      </c>
    </row>
    <row r="23" spans="1:1" x14ac:dyDescent="0.2">
      <c r="A23">
        <v>528.55180984365791</v>
      </c>
    </row>
    <row r="24" spans="1:1" x14ac:dyDescent="0.2">
      <c r="A24">
        <v>538.84237472249242</v>
      </c>
    </row>
    <row r="25" spans="1:1" x14ac:dyDescent="0.2">
      <c r="A25">
        <v>552.65099805160571</v>
      </c>
    </row>
    <row r="26" spans="1:1" x14ac:dyDescent="0.2">
      <c r="A26">
        <v>535.26067682270116</v>
      </c>
    </row>
    <row r="27" spans="1:1" x14ac:dyDescent="0.2">
      <c r="A27">
        <v>554.44968865175122</v>
      </c>
    </row>
    <row r="28" spans="1:1" x14ac:dyDescent="0.2">
      <c r="A28">
        <v>533.32120139797632</v>
      </c>
    </row>
    <row r="29" spans="1:1" x14ac:dyDescent="0.2">
      <c r="A29">
        <v>550.49479558065661</v>
      </c>
    </row>
    <row r="30" spans="1:1" x14ac:dyDescent="0.2">
      <c r="A30">
        <v>558.47513198747981</v>
      </c>
    </row>
    <row r="31" spans="1:1" x14ac:dyDescent="0.2">
      <c r="A31">
        <v>530.97554094338921</v>
      </c>
    </row>
    <row r="32" spans="1:1" x14ac:dyDescent="0.2">
      <c r="A32">
        <v>532.39395781406381</v>
      </c>
    </row>
    <row r="33" spans="1:1" x14ac:dyDescent="0.2">
      <c r="A33">
        <v>536.61244348113769</v>
      </c>
    </row>
    <row r="34" spans="1:1" x14ac:dyDescent="0.2">
      <c r="A34">
        <v>532.14110269193873</v>
      </c>
    </row>
    <row r="35" spans="1:1" x14ac:dyDescent="0.2">
      <c r="A35">
        <v>557.81042685261025</v>
      </c>
    </row>
    <row r="36" spans="1:1" x14ac:dyDescent="0.2">
      <c r="A36">
        <v>527.48534414237213</v>
      </c>
    </row>
    <row r="37" spans="1:1" x14ac:dyDescent="0.2">
      <c r="A37">
        <v>552.49710600601145</v>
      </c>
    </row>
    <row r="38" spans="1:1" x14ac:dyDescent="0.2">
      <c r="A38">
        <v>527.09188622039142</v>
      </c>
    </row>
    <row r="39" spans="1:1" x14ac:dyDescent="0.2">
      <c r="A39">
        <v>551.14628441141429</v>
      </c>
    </row>
    <row r="40" spans="1:1" x14ac:dyDescent="0.2">
      <c r="A40">
        <v>546.76008183684007</v>
      </c>
    </row>
    <row r="41" spans="1:1" x14ac:dyDescent="0.2">
      <c r="A41">
        <v>521.2842129110893</v>
      </c>
    </row>
    <row r="42" spans="1:1" x14ac:dyDescent="0.2">
      <c r="A42">
        <v>530.04012185438887</v>
      </c>
    </row>
    <row r="43" spans="1:1" x14ac:dyDescent="0.2">
      <c r="A43">
        <v>527.81263461950414</v>
      </c>
    </row>
    <row r="44" spans="1:1" x14ac:dyDescent="0.2">
      <c r="A44">
        <v>541.90699521808426</v>
      </c>
    </row>
    <row r="45" spans="1:1" x14ac:dyDescent="0.2">
      <c r="A45">
        <v>520.02328454181782</v>
      </c>
    </row>
    <row r="46" spans="1:1" x14ac:dyDescent="0.2">
      <c r="A46">
        <v>536.45362310736505</v>
      </c>
    </row>
    <row r="47" spans="1:1" x14ac:dyDescent="0.2">
      <c r="A47">
        <v>533.01460530186807</v>
      </c>
    </row>
    <row r="48" spans="1:1" x14ac:dyDescent="0.2">
      <c r="A48">
        <v>530.67946373307461</v>
      </c>
    </row>
    <row r="49" spans="1:1" x14ac:dyDescent="0.2">
      <c r="A49">
        <v>541.53889585905154</v>
      </c>
    </row>
    <row r="50" spans="1:1" x14ac:dyDescent="0.2">
      <c r="A50">
        <v>548.54380642647118</v>
      </c>
    </row>
    <row r="51" spans="1:1" x14ac:dyDescent="0.2">
      <c r="A51">
        <v>542.36892585288399</v>
      </c>
    </row>
    <row r="52" spans="1:1" x14ac:dyDescent="0.2">
      <c r="A52">
        <v>535.01523923586592</v>
      </c>
    </row>
    <row r="53" spans="1:1" x14ac:dyDescent="0.2">
      <c r="A53">
        <v>541.57333284443314</v>
      </c>
    </row>
    <row r="54" spans="1:1" x14ac:dyDescent="0.2">
      <c r="A54">
        <v>542.34329224993701</v>
      </c>
    </row>
    <row r="55" spans="1:1" x14ac:dyDescent="0.2">
      <c r="A55">
        <v>546.30633991656214</v>
      </c>
    </row>
    <row r="56" spans="1:1" x14ac:dyDescent="0.2">
      <c r="A56">
        <v>552.45831566150378</v>
      </c>
    </row>
    <row r="57" spans="1:1" x14ac:dyDescent="0.2">
      <c r="A57">
        <v>540.9352072964067</v>
      </c>
    </row>
    <row r="58" spans="1:1" x14ac:dyDescent="0.2">
      <c r="A58">
        <v>518.63354512682918</v>
      </c>
    </row>
    <row r="59" spans="1:1" x14ac:dyDescent="0.2">
      <c r="A59">
        <v>530.763024197037</v>
      </c>
    </row>
    <row r="60" spans="1:1" x14ac:dyDescent="0.2">
      <c r="A60">
        <v>537.75654311162339</v>
      </c>
    </row>
    <row r="61" spans="1:1" x14ac:dyDescent="0.2">
      <c r="A61">
        <v>543.0870695208389</v>
      </c>
    </row>
    <row r="62" spans="1:1" x14ac:dyDescent="0.2">
      <c r="A62">
        <v>539.39891287899798</v>
      </c>
    </row>
    <row r="63" spans="1:1" x14ac:dyDescent="0.2">
      <c r="A63">
        <v>539.16841259930982</v>
      </c>
    </row>
    <row r="64" spans="1:1" x14ac:dyDescent="0.2">
      <c r="A64">
        <v>525.07560429950615</v>
      </c>
    </row>
    <row r="65" spans="1:1" x14ac:dyDescent="0.2">
      <c r="A65">
        <v>520.03179166780876</v>
      </c>
    </row>
    <row r="66" spans="1:1" x14ac:dyDescent="0.2">
      <c r="A66">
        <v>547.52407636456439</v>
      </c>
    </row>
    <row r="67" spans="1:1" x14ac:dyDescent="0.2">
      <c r="A67">
        <v>539.8744285502338</v>
      </c>
    </row>
    <row r="68" spans="1:1" x14ac:dyDescent="0.2">
      <c r="A68">
        <v>536.5324867971641</v>
      </c>
    </row>
    <row r="69" spans="1:1" x14ac:dyDescent="0.2">
      <c r="A69">
        <v>526.45292683454568</v>
      </c>
    </row>
    <row r="70" spans="1:1" x14ac:dyDescent="0.2">
      <c r="A70">
        <v>544.01155070779612</v>
      </c>
    </row>
    <row r="71" spans="1:1" x14ac:dyDescent="0.2">
      <c r="A71">
        <v>526.70816149740835</v>
      </c>
    </row>
    <row r="72" spans="1:1" x14ac:dyDescent="0.2">
      <c r="A72">
        <v>558.72653312898194</v>
      </c>
    </row>
    <row r="73" spans="1:1" x14ac:dyDescent="0.2">
      <c r="A73">
        <v>534.56126018674104</v>
      </c>
    </row>
    <row r="74" spans="1:1" x14ac:dyDescent="0.2">
      <c r="A74">
        <v>544.91467883339931</v>
      </c>
    </row>
    <row r="75" spans="1:1" x14ac:dyDescent="0.2">
      <c r="A75">
        <v>537.79896380277978</v>
      </c>
    </row>
    <row r="76" spans="1:1" x14ac:dyDescent="0.2">
      <c r="A76">
        <v>550.3836268795875</v>
      </c>
    </row>
    <row r="77" spans="1:1" x14ac:dyDescent="0.2">
      <c r="A77">
        <v>545.97665464119359</v>
      </c>
    </row>
    <row r="78" spans="1:1" x14ac:dyDescent="0.2">
      <c r="A78">
        <v>535.75532019217678</v>
      </c>
    </row>
    <row r="79" spans="1:1" x14ac:dyDescent="0.2">
      <c r="A79">
        <v>543.56668485904174</v>
      </c>
    </row>
    <row r="80" spans="1:1" x14ac:dyDescent="0.2">
      <c r="A80">
        <v>521.52669033412769</v>
      </c>
    </row>
    <row r="81" spans="1:1" x14ac:dyDescent="0.2">
      <c r="A81">
        <v>522.83092161268871</v>
      </c>
    </row>
    <row r="82" spans="1:1" x14ac:dyDescent="0.2">
      <c r="A82">
        <v>531.81700803140052</v>
      </c>
    </row>
    <row r="83" spans="1:1" x14ac:dyDescent="0.2">
      <c r="A83">
        <v>532.02775399570373</v>
      </c>
    </row>
    <row r="84" spans="1:1" x14ac:dyDescent="0.2">
      <c r="A84">
        <v>537.85679629248409</v>
      </c>
    </row>
    <row r="85" spans="1:1" x14ac:dyDescent="0.2">
      <c r="A85">
        <v>538.24387050811845</v>
      </c>
    </row>
    <row r="86" spans="1:1" x14ac:dyDescent="0.2">
      <c r="A86">
        <v>521.1440307181532</v>
      </c>
    </row>
    <row r="87" spans="1:1" x14ac:dyDescent="0.2">
      <c r="A87">
        <v>527.45444903082921</v>
      </c>
    </row>
    <row r="88" spans="1:1" x14ac:dyDescent="0.2">
      <c r="A88">
        <v>548.34547678461081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8"/>
  <sheetViews>
    <sheetView zoomScaleNormal="140" workbookViewId="0">
      <selection activeCell="I10" sqref="I10"/>
    </sheetView>
  </sheetViews>
  <sheetFormatPr baseColWidth="10" defaultRowHeight="12.75" x14ac:dyDescent="0.2"/>
  <cols>
    <col min="3" max="3" width="12.42578125" bestFit="1" customWidth="1"/>
  </cols>
  <sheetData>
    <row r="4" spans="1:10" x14ac:dyDescent="0.2">
      <c r="A4" s="2"/>
    </row>
    <row r="5" spans="1:10" x14ac:dyDescent="0.2">
      <c r="B5" t="s">
        <v>3</v>
      </c>
    </row>
    <row r="9" spans="1:10" x14ac:dyDescent="0.2">
      <c r="A9" t="s">
        <v>34</v>
      </c>
      <c r="B9">
        <f>AVERAGE(A18:A88)</f>
        <v>538.0351476666815</v>
      </c>
    </row>
    <row r="10" spans="1:10" x14ac:dyDescent="0.2">
      <c r="A10" t="s">
        <v>31</v>
      </c>
      <c r="B10">
        <f>COUNT(A18:A88)</f>
        <v>71</v>
      </c>
    </row>
    <row r="11" spans="1:10" x14ac:dyDescent="0.2">
      <c r="A11" t="s">
        <v>40</v>
      </c>
      <c r="B11">
        <f>STDEV(A18:A88)</f>
        <v>10.104631670178547</v>
      </c>
    </row>
    <row r="12" spans="1:10" x14ac:dyDescent="0.2">
      <c r="A12" t="s">
        <v>30</v>
      </c>
      <c r="B12">
        <f>(B9-500)*SQRT(71)/B11</f>
        <v>31.717123527638154</v>
      </c>
    </row>
    <row r="13" spans="1:10" x14ac:dyDescent="0.2">
      <c r="A13" t="s">
        <v>44</v>
      </c>
      <c r="C13">
        <f>TDIST(B12,70,1)</f>
        <v>1.4333121883134991E-43</v>
      </c>
      <c r="D13" s="29" t="s">
        <v>69</v>
      </c>
    </row>
    <row r="15" spans="1:10" ht="13.5" thickBot="1" x14ac:dyDescent="0.25"/>
    <row r="16" spans="1:10" x14ac:dyDescent="0.2">
      <c r="B16" s="12"/>
      <c r="C16" s="12"/>
      <c r="D16" s="8"/>
      <c r="E16" s="9"/>
      <c r="F16" s="9"/>
      <c r="G16" s="9"/>
      <c r="H16" s="9"/>
      <c r="I16" s="9"/>
      <c r="J16" s="10"/>
    </row>
    <row r="17" spans="1:10" x14ac:dyDescent="0.2">
      <c r="A17" s="1" t="s">
        <v>11</v>
      </c>
      <c r="B17" s="12" t="s">
        <v>33</v>
      </c>
      <c r="C17" s="12" t="s">
        <v>35</v>
      </c>
      <c r="D17" s="11"/>
      <c r="E17" s="12" t="s">
        <v>42</v>
      </c>
      <c r="F17" s="12"/>
      <c r="G17" s="12"/>
      <c r="H17" s="12"/>
      <c r="I17" s="12"/>
      <c r="J17" s="13"/>
    </row>
    <row r="18" spans="1:10" x14ac:dyDescent="0.2">
      <c r="A18">
        <v>518.63354512682918</v>
      </c>
      <c r="B18" s="12">
        <v>1.4084507042253521E-2</v>
      </c>
      <c r="C18" s="12">
        <f>NORMDIST(A18,$B$9,$B$11,1)</f>
        <v>2.7424513987440235E-2</v>
      </c>
      <c r="D18" s="11">
        <v>0</v>
      </c>
      <c r="E18" s="12">
        <v>0</v>
      </c>
      <c r="F18" s="12"/>
      <c r="G18" s="12"/>
      <c r="H18" s="12"/>
      <c r="I18" s="12"/>
      <c r="J18" s="13"/>
    </row>
    <row r="19" spans="1:10" x14ac:dyDescent="0.2">
      <c r="A19">
        <v>520.02328454181782</v>
      </c>
      <c r="B19" s="12">
        <v>2.8169014084507043E-2</v>
      </c>
      <c r="C19" s="12">
        <f t="shared" ref="C19:C82" si="0">NORMDIST(A19,$B$9,$B$11,1)</f>
        <v>3.7330986154150668E-2</v>
      </c>
      <c r="D19" s="11">
        <v>1</v>
      </c>
      <c r="E19" s="12">
        <v>1</v>
      </c>
      <c r="F19" s="12"/>
      <c r="G19" s="12"/>
      <c r="H19" s="12"/>
      <c r="I19" s="12"/>
      <c r="J19" s="13"/>
    </row>
    <row r="20" spans="1:10" x14ac:dyDescent="0.2">
      <c r="A20">
        <v>520.03179166780876</v>
      </c>
      <c r="B20" s="12">
        <v>4.22535211267605E-2</v>
      </c>
      <c r="C20" s="12">
        <f t="shared" si="0"/>
        <v>3.7399618313133126E-2</v>
      </c>
      <c r="D20" s="11"/>
      <c r="E20" s="12"/>
      <c r="F20" s="12"/>
      <c r="G20" s="12"/>
      <c r="H20" s="12"/>
      <c r="I20" s="12"/>
      <c r="J20" s="13"/>
    </row>
    <row r="21" spans="1:10" x14ac:dyDescent="0.2">
      <c r="A21">
        <v>521.1440307181532</v>
      </c>
      <c r="B21" s="12">
        <v>5.63380281690141E-2</v>
      </c>
      <c r="C21" s="12">
        <f t="shared" si="0"/>
        <v>4.7299516605172294E-2</v>
      </c>
      <c r="D21" s="11"/>
      <c r="E21" s="12"/>
      <c r="F21" s="12"/>
      <c r="G21" s="12"/>
      <c r="H21" s="12"/>
      <c r="I21" s="12"/>
      <c r="J21" s="13"/>
    </row>
    <row r="22" spans="1:10" x14ac:dyDescent="0.2">
      <c r="A22">
        <v>521.2842129110893</v>
      </c>
      <c r="B22" s="12">
        <v>7.0422535211267595E-2</v>
      </c>
      <c r="C22" s="12">
        <f t="shared" si="0"/>
        <v>4.868415238639253E-2</v>
      </c>
      <c r="D22" s="11"/>
      <c r="E22" s="12"/>
      <c r="F22" s="12"/>
      <c r="G22" s="12"/>
      <c r="H22" s="12"/>
      <c r="I22" s="12"/>
      <c r="J22" s="13"/>
    </row>
    <row r="23" spans="1:10" x14ac:dyDescent="0.2">
      <c r="A23">
        <v>521.52669033412769</v>
      </c>
      <c r="B23" s="12">
        <v>8.4507042253521097E-2</v>
      </c>
      <c r="C23" s="12">
        <f t="shared" si="0"/>
        <v>5.1155518005422874E-2</v>
      </c>
      <c r="D23" s="11"/>
      <c r="E23" s="12"/>
      <c r="F23" s="12"/>
      <c r="G23" s="12"/>
      <c r="H23" s="12"/>
      <c r="I23" s="12"/>
      <c r="J23" s="13"/>
    </row>
    <row r="24" spans="1:10" x14ac:dyDescent="0.2">
      <c r="A24">
        <v>522.83092161268871</v>
      </c>
      <c r="B24" s="12">
        <v>9.85915492957746E-2</v>
      </c>
      <c r="C24" s="12">
        <f t="shared" si="0"/>
        <v>6.620332534112848E-2</v>
      </c>
      <c r="D24" s="11"/>
      <c r="E24" s="12"/>
      <c r="F24" s="12"/>
      <c r="G24" s="12"/>
      <c r="H24" s="12"/>
      <c r="I24" s="12"/>
      <c r="J24" s="13"/>
    </row>
    <row r="25" spans="1:10" x14ac:dyDescent="0.2">
      <c r="A25">
        <v>525.07560429950615</v>
      </c>
      <c r="B25" s="12">
        <v>0.11267605633802801</v>
      </c>
      <c r="C25" s="12">
        <f t="shared" si="0"/>
        <v>9.9827524781364252E-2</v>
      </c>
      <c r="D25" s="11"/>
      <c r="E25" s="12"/>
      <c r="F25" s="12"/>
      <c r="G25" s="12"/>
      <c r="H25" s="12"/>
      <c r="I25" s="12"/>
      <c r="J25" s="13"/>
    </row>
    <row r="26" spans="1:10" x14ac:dyDescent="0.2">
      <c r="A26">
        <v>526.45292683454568</v>
      </c>
      <c r="B26" s="12">
        <v>0.12676056338028199</v>
      </c>
      <c r="C26" s="12">
        <f t="shared" si="0"/>
        <v>0.12585022671705218</v>
      </c>
      <c r="D26" s="11"/>
      <c r="E26" s="12"/>
      <c r="F26" s="12"/>
      <c r="G26" s="12"/>
      <c r="H26" s="12"/>
      <c r="I26" s="12"/>
      <c r="J26" s="13"/>
    </row>
    <row r="27" spans="1:10" x14ac:dyDescent="0.2">
      <c r="A27">
        <v>526.70816149740835</v>
      </c>
      <c r="B27" s="12">
        <v>0.140845070422536</v>
      </c>
      <c r="C27" s="12">
        <f t="shared" si="0"/>
        <v>0.13115037508116345</v>
      </c>
      <c r="D27" s="11"/>
      <c r="E27" s="12"/>
      <c r="F27" s="12"/>
      <c r="G27" s="12"/>
      <c r="H27" s="12"/>
      <c r="I27" s="12"/>
      <c r="J27" s="13"/>
    </row>
    <row r="28" spans="1:10" x14ac:dyDescent="0.2">
      <c r="A28">
        <v>527.09188622039142</v>
      </c>
      <c r="B28" s="12">
        <v>0.154929577464789</v>
      </c>
      <c r="C28" s="12">
        <f t="shared" si="0"/>
        <v>0.13940541187993113</v>
      </c>
      <c r="D28" s="11"/>
      <c r="E28" s="12"/>
      <c r="F28" s="12"/>
      <c r="G28" s="12"/>
      <c r="H28" s="12"/>
      <c r="I28" s="12"/>
      <c r="J28" s="13"/>
    </row>
    <row r="29" spans="1:10" x14ac:dyDescent="0.2">
      <c r="A29">
        <v>527.45444903082921</v>
      </c>
      <c r="B29" s="12">
        <v>0.169014084507043</v>
      </c>
      <c r="C29" s="12">
        <f t="shared" si="0"/>
        <v>0.14752356202762917</v>
      </c>
      <c r="D29" s="11"/>
      <c r="E29" s="12"/>
      <c r="F29" s="12"/>
      <c r="G29" s="12"/>
      <c r="H29" s="12"/>
      <c r="I29" s="12"/>
      <c r="J29" s="13"/>
    </row>
    <row r="30" spans="1:10" x14ac:dyDescent="0.2">
      <c r="A30">
        <v>527.48534414237213</v>
      </c>
      <c r="B30" s="12">
        <v>0.183098591549296</v>
      </c>
      <c r="C30" s="12">
        <f t="shared" si="0"/>
        <v>0.14822969027761773</v>
      </c>
      <c r="D30" s="11"/>
      <c r="E30" s="12"/>
      <c r="F30" s="12"/>
      <c r="G30" s="12"/>
      <c r="H30" s="12"/>
      <c r="I30" s="12"/>
      <c r="J30" s="13"/>
    </row>
    <row r="31" spans="1:10" x14ac:dyDescent="0.2">
      <c r="A31">
        <v>527.81263461950414</v>
      </c>
      <c r="B31" s="12">
        <v>0.19718309859155</v>
      </c>
      <c r="C31" s="12">
        <f t="shared" si="0"/>
        <v>0.15584887104993314</v>
      </c>
      <c r="D31" s="11"/>
      <c r="E31" s="12"/>
      <c r="F31" s="12"/>
      <c r="G31" s="12"/>
      <c r="H31" s="12"/>
      <c r="I31" s="12"/>
      <c r="J31" s="13"/>
    </row>
    <row r="32" spans="1:10" x14ac:dyDescent="0.2">
      <c r="A32">
        <v>528.55180984365791</v>
      </c>
      <c r="B32" s="12">
        <v>0.21126760563380301</v>
      </c>
      <c r="C32" s="12">
        <f t="shared" si="0"/>
        <v>0.17399017464565633</v>
      </c>
      <c r="D32" s="11"/>
      <c r="E32" s="12"/>
      <c r="F32" s="12"/>
      <c r="G32" s="12"/>
      <c r="H32" s="12"/>
      <c r="I32" s="12"/>
      <c r="J32" s="13"/>
    </row>
    <row r="33" spans="1:10" x14ac:dyDescent="0.2">
      <c r="A33">
        <v>530.04012185438887</v>
      </c>
      <c r="B33" s="12">
        <v>0.22535211267605701</v>
      </c>
      <c r="C33" s="12">
        <f t="shared" si="0"/>
        <v>0.21440668122007492</v>
      </c>
      <c r="D33" s="11"/>
      <c r="E33" s="12"/>
      <c r="F33" s="12"/>
      <c r="G33" s="12"/>
      <c r="H33" s="12"/>
      <c r="I33" s="12"/>
      <c r="J33" s="13"/>
    </row>
    <row r="34" spans="1:10" x14ac:dyDescent="0.2">
      <c r="A34">
        <v>530.67946373307461</v>
      </c>
      <c r="B34" s="12">
        <v>0.23943661971831001</v>
      </c>
      <c r="C34" s="12">
        <f t="shared" si="0"/>
        <v>0.23332157276737975</v>
      </c>
      <c r="D34" s="11"/>
      <c r="E34" s="12"/>
      <c r="F34" s="12"/>
      <c r="G34" s="12"/>
      <c r="H34" s="12"/>
      <c r="I34" s="12"/>
      <c r="J34" s="13"/>
    </row>
    <row r="35" spans="1:10" ht="13.5" thickBot="1" x14ac:dyDescent="0.25">
      <c r="A35">
        <v>530.763024197037</v>
      </c>
      <c r="B35" s="12">
        <v>0.25352112676056399</v>
      </c>
      <c r="C35" s="12">
        <f t="shared" si="0"/>
        <v>0.23586034656864521</v>
      </c>
      <c r="D35" s="14"/>
      <c r="E35" s="15" t="s">
        <v>43</v>
      </c>
      <c r="F35" s="15"/>
      <c r="G35" s="15"/>
      <c r="H35" s="15"/>
      <c r="I35" s="15"/>
      <c r="J35" s="16"/>
    </row>
    <row r="36" spans="1:10" x14ac:dyDescent="0.2">
      <c r="A36">
        <v>530.97554094338921</v>
      </c>
      <c r="B36">
        <v>0.26760563380281599</v>
      </c>
      <c r="C36">
        <f t="shared" si="0"/>
        <v>0.24238521453140782</v>
      </c>
    </row>
    <row r="37" spans="1:10" x14ac:dyDescent="0.2">
      <c r="A37">
        <v>531.81700803140052</v>
      </c>
      <c r="B37">
        <v>0.28169014084506999</v>
      </c>
      <c r="C37">
        <f t="shared" si="0"/>
        <v>0.26915348601726252</v>
      </c>
    </row>
    <row r="38" spans="1:10" x14ac:dyDescent="0.2">
      <c r="A38">
        <v>532.02775399570373</v>
      </c>
      <c r="B38">
        <v>0.29577464788732299</v>
      </c>
      <c r="C38">
        <f t="shared" si="0"/>
        <v>0.27608258012332942</v>
      </c>
    </row>
    <row r="39" spans="1:10" x14ac:dyDescent="0.2">
      <c r="A39">
        <v>532.14110269193873</v>
      </c>
      <c r="B39">
        <v>0.309859154929577</v>
      </c>
      <c r="C39">
        <f t="shared" si="0"/>
        <v>0.27984523759804991</v>
      </c>
    </row>
    <row r="40" spans="1:10" x14ac:dyDescent="0.2">
      <c r="A40">
        <v>532.39395781406381</v>
      </c>
      <c r="B40">
        <v>0.32394366197183</v>
      </c>
      <c r="C40">
        <f t="shared" si="0"/>
        <v>0.28832740789625216</v>
      </c>
    </row>
    <row r="41" spans="1:10" x14ac:dyDescent="0.2">
      <c r="A41">
        <v>533.01460530186807</v>
      </c>
      <c r="B41">
        <v>0.338028169014085</v>
      </c>
      <c r="C41">
        <f t="shared" si="0"/>
        <v>0.30964545808650401</v>
      </c>
    </row>
    <row r="42" spans="1:10" x14ac:dyDescent="0.2">
      <c r="A42">
        <v>533.32120139797632</v>
      </c>
      <c r="B42">
        <v>0.352112676056339</v>
      </c>
      <c r="C42">
        <f t="shared" si="0"/>
        <v>0.32042402231915668</v>
      </c>
    </row>
    <row r="43" spans="1:10" x14ac:dyDescent="0.2">
      <c r="A43">
        <v>533.36035225414571</v>
      </c>
      <c r="B43">
        <v>0.36619718309859201</v>
      </c>
      <c r="C43">
        <f t="shared" si="0"/>
        <v>0.32181161986804496</v>
      </c>
    </row>
    <row r="44" spans="1:10" x14ac:dyDescent="0.2">
      <c r="A44">
        <v>534.56126018674104</v>
      </c>
      <c r="B44">
        <v>0.38028169014084601</v>
      </c>
      <c r="C44">
        <f t="shared" si="0"/>
        <v>0.36550150927313996</v>
      </c>
    </row>
    <row r="45" spans="1:10" x14ac:dyDescent="0.2">
      <c r="A45">
        <v>535.01523923586592</v>
      </c>
      <c r="B45">
        <v>0.39436619718309901</v>
      </c>
      <c r="C45">
        <f t="shared" si="0"/>
        <v>0.38252199150325134</v>
      </c>
    </row>
    <row r="46" spans="1:10" x14ac:dyDescent="0.2">
      <c r="A46">
        <v>535.26067682270116</v>
      </c>
      <c r="B46">
        <v>0.40845070422535301</v>
      </c>
      <c r="C46">
        <f t="shared" si="0"/>
        <v>0.39182170698185265</v>
      </c>
    </row>
    <row r="47" spans="1:10" x14ac:dyDescent="0.2">
      <c r="A47">
        <v>535.75532019217678</v>
      </c>
      <c r="B47">
        <v>0.42253521126760601</v>
      </c>
      <c r="C47">
        <f t="shared" si="0"/>
        <v>0.41074770393772569</v>
      </c>
    </row>
    <row r="48" spans="1:10" x14ac:dyDescent="0.2">
      <c r="A48">
        <v>536.45362310736505</v>
      </c>
      <c r="B48">
        <v>0.43661971830986002</v>
      </c>
      <c r="C48">
        <f t="shared" si="0"/>
        <v>0.43781362112576722</v>
      </c>
    </row>
    <row r="49" spans="1:3" x14ac:dyDescent="0.2">
      <c r="A49">
        <v>536.5324867971641</v>
      </c>
      <c r="B49">
        <v>0.45070422535211302</v>
      </c>
      <c r="C49">
        <f t="shared" si="0"/>
        <v>0.44089119235127733</v>
      </c>
    </row>
    <row r="50" spans="1:3" x14ac:dyDescent="0.2">
      <c r="A50">
        <v>536.61244348113769</v>
      </c>
      <c r="B50">
        <v>0.46478873239436702</v>
      </c>
      <c r="C50">
        <f t="shared" si="0"/>
        <v>0.44401506428781762</v>
      </c>
    </row>
    <row r="51" spans="1:3" x14ac:dyDescent="0.2">
      <c r="A51">
        <v>537.75654311162339</v>
      </c>
      <c r="B51">
        <v>0.47887323943662002</v>
      </c>
      <c r="C51">
        <f t="shared" si="0"/>
        <v>0.48900177075522155</v>
      </c>
    </row>
    <row r="52" spans="1:3" x14ac:dyDescent="0.2">
      <c r="A52">
        <v>537.79896380277978</v>
      </c>
      <c r="B52">
        <v>0.49295774647887403</v>
      </c>
      <c r="C52">
        <f t="shared" si="0"/>
        <v>0.49067604308516793</v>
      </c>
    </row>
    <row r="53" spans="1:3" x14ac:dyDescent="0.2">
      <c r="A53">
        <v>537.85679629248409</v>
      </c>
      <c r="B53">
        <v>0.50704225352112697</v>
      </c>
      <c r="C53">
        <f t="shared" si="0"/>
        <v>0.49295885174226156</v>
      </c>
    </row>
    <row r="54" spans="1:3" x14ac:dyDescent="0.2">
      <c r="A54">
        <v>538.24387050811845</v>
      </c>
      <c r="B54">
        <v>0.52112676056338003</v>
      </c>
      <c r="C54">
        <f t="shared" si="0"/>
        <v>0.50824002774028676</v>
      </c>
    </row>
    <row r="55" spans="1:3" x14ac:dyDescent="0.2">
      <c r="A55">
        <v>538.84237472249242</v>
      </c>
      <c r="B55">
        <v>0.53521126760563398</v>
      </c>
      <c r="C55">
        <f t="shared" si="0"/>
        <v>0.53183637024978914</v>
      </c>
    </row>
    <row r="56" spans="1:3" x14ac:dyDescent="0.2">
      <c r="A56">
        <v>539.16841259930982</v>
      </c>
      <c r="B56">
        <v>0.54929577464788704</v>
      </c>
      <c r="C56">
        <f t="shared" si="0"/>
        <v>0.54464895967120519</v>
      </c>
    </row>
    <row r="57" spans="1:3" x14ac:dyDescent="0.2">
      <c r="A57">
        <v>539.39891287899798</v>
      </c>
      <c r="B57">
        <v>0.56338028169014098</v>
      </c>
      <c r="C57">
        <f t="shared" si="0"/>
        <v>0.55367997605217156</v>
      </c>
    </row>
    <row r="58" spans="1:3" x14ac:dyDescent="0.2">
      <c r="A58">
        <v>539.8744285502338</v>
      </c>
      <c r="B58">
        <v>0.57746478873239404</v>
      </c>
      <c r="C58">
        <f t="shared" si="0"/>
        <v>0.57221787607249841</v>
      </c>
    </row>
    <row r="59" spans="1:3" x14ac:dyDescent="0.2">
      <c r="A59">
        <v>540.17738641123742</v>
      </c>
      <c r="B59">
        <v>0.59154929577464799</v>
      </c>
      <c r="C59">
        <f t="shared" si="0"/>
        <v>0.58394867671016315</v>
      </c>
    </row>
    <row r="60" spans="1:3" x14ac:dyDescent="0.2">
      <c r="A60">
        <v>540.9352072964067</v>
      </c>
      <c r="B60">
        <v>0.60563380281690105</v>
      </c>
      <c r="C60">
        <f t="shared" si="0"/>
        <v>0.61294498942347952</v>
      </c>
    </row>
    <row r="61" spans="1:3" x14ac:dyDescent="0.2">
      <c r="A61">
        <v>541.53889585905154</v>
      </c>
      <c r="B61">
        <v>0.61971830985915499</v>
      </c>
      <c r="C61">
        <f t="shared" si="0"/>
        <v>0.63560920744139748</v>
      </c>
    </row>
    <row r="62" spans="1:3" x14ac:dyDescent="0.2">
      <c r="A62">
        <v>541.57333284443314</v>
      </c>
      <c r="B62">
        <v>0.63380281690140805</v>
      </c>
      <c r="C62">
        <f t="shared" si="0"/>
        <v>0.63688873295332726</v>
      </c>
    </row>
    <row r="63" spans="1:3" x14ac:dyDescent="0.2">
      <c r="A63">
        <v>541.90699521808426</v>
      </c>
      <c r="B63">
        <v>0.647887323943662</v>
      </c>
      <c r="C63">
        <f t="shared" si="0"/>
        <v>0.64920518827002915</v>
      </c>
    </row>
    <row r="64" spans="1:3" x14ac:dyDescent="0.2">
      <c r="A64">
        <v>542.34329224993701</v>
      </c>
      <c r="B64">
        <v>0.66197183098591506</v>
      </c>
      <c r="C64">
        <f t="shared" si="0"/>
        <v>0.66507484249375171</v>
      </c>
    </row>
    <row r="65" spans="1:3" x14ac:dyDescent="0.2">
      <c r="A65">
        <v>542.36892585288399</v>
      </c>
      <c r="B65">
        <v>0.676056338028169</v>
      </c>
      <c r="C65">
        <f t="shared" si="0"/>
        <v>0.66599845859016105</v>
      </c>
    </row>
    <row r="66" spans="1:3" x14ac:dyDescent="0.2">
      <c r="A66">
        <v>542.45984356249767</v>
      </c>
      <c r="B66">
        <v>0.69014084507042295</v>
      </c>
      <c r="C66">
        <f t="shared" si="0"/>
        <v>0.66926622464101015</v>
      </c>
    </row>
    <row r="67" spans="1:3" x14ac:dyDescent="0.2">
      <c r="A67">
        <v>543.0870695208389</v>
      </c>
      <c r="B67">
        <v>0.70422535211267601</v>
      </c>
      <c r="C67">
        <f t="shared" si="0"/>
        <v>0.69144873406632545</v>
      </c>
    </row>
    <row r="68" spans="1:3" x14ac:dyDescent="0.2">
      <c r="A68">
        <v>543.56668485904174</v>
      </c>
      <c r="B68">
        <v>0.71830985915492995</v>
      </c>
      <c r="C68">
        <f t="shared" si="0"/>
        <v>0.70795692082862449</v>
      </c>
    </row>
    <row r="69" spans="1:3" x14ac:dyDescent="0.2">
      <c r="A69">
        <v>544.01155070779612</v>
      </c>
      <c r="B69">
        <v>0.73239436619718301</v>
      </c>
      <c r="C69">
        <f t="shared" si="0"/>
        <v>0.72289114419356437</v>
      </c>
    </row>
    <row r="70" spans="1:3" x14ac:dyDescent="0.2">
      <c r="A70">
        <v>544.91467883339931</v>
      </c>
      <c r="B70">
        <v>0.74647887323943696</v>
      </c>
      <c r="C70">
        <f t="shared" si="0"/>
        <v>0.75201030424151538</v>
      </c>
    </row>
    <row r="71" spans="1:3" x14ac:dyDescent="0.2">
      <c r="A71">
        <v>545.97665464119359</v>
      </c>
      <c r="B71">
        <v>0.76056338028169002</v>
      </c>
      <c r="C71">
        <f t="shared" si="0"/>
        <v>0.7840449916853155</v>
      </c>
    </row>
    <row r="72" spans="1:3" x14ac:dyDescent="0.2">
      <c r="A72">
        <v>546.30633991656214</v>
      </c>
      <c r="B72">
        <v>0.77464788732394396</v>
      </c>
      <c r="C72">
        <f t="shared" si="0"/>
        <v>0.79347969705802979</v>
      </c>
    </row>
    <row r="73" spans="1:3" x14ac:dyDescent="0.2">
      <c r="A73">
        <v>546.76008183684007</v>
      </c>
      <c r="B73">
        <v>0.78873239436619702</v>
      </c>
      <c r="C73">
        <f t="shared" si="0"/>
        <v>0.8060573969233733</v>
      </c>
    </row>
    <row r="74" spans="1:3" x14ac:dyDescent="0.2">
      <c r="A74">
        <v>547.52407636456439</v>
      </c>
      <c r="B74">
        <v>0.80281690140845097</v>
      </c>
      <c r="C74">
        <f t="shared" si="0"/>
        <v>0.82615189177868753</v>
      </c>
    </row>
    <row r="75" spans="1:3" x14ac:dyDescent="0.2">
      <c r="A75">
        <v>548.34547678461081</v>
      </c>
      <c r="B75">
        <v>0.81690140845070403</v>
      </c>
      <c r="C75">
        <f t="shared" si="0"/>
        <v>0.84622035075446811</v>
      </c>
    </row>
    <row r="76" spans="1:3" x14ac:dyDescent="0.2">
      <c r="A76">
        <v>548.54380642647118</v>
      </c>
      <c r="B76">
        <v>0.83098591549295797</v>
      </c>
      <c r="C76">
        <f t="shared" si="0"/>
        <v>0.85082641327838615</v>
      </c>
    </row>
    <row r="77" spans="1:3" x14ac:dyDescent="0.2">
      <c r="A77">
        <v>548.5672071450216</v>
      </c>
      <c r="B77">
        <v>0.84507042253521103</v>
      </c>
      <c r="C77">
        <f t="shared" si="0"/>
        <v>0.85136373712779179</v>
      </c>
    </row>
    <row r="78" spans="1:3" x14ac:dyDescent="0.2">
      <c r="A78">
        <v>548.7222928870134</v>
      </c>
      <c r="B78">
        <v>0.85915492957746498</v>
      </c>
      <c r="C78">
        <f t="shared" si="0"/>
        <v>0.85489206412935026</v>
      </c>
    </row>
    <row r="79" spans="1:3" x14ac:dyDescent="0.2">
      <c r="A79">
        <v>550.3836268795875</v>
      </c>
      <c r="B79">
        <v>0.87323943661971803</v>
      </c>
      <c r="C79">
        <f t="shared" si="0"/>
        <v>0.88915777482119307</v>
      </c>
    </row>
    <row r="80" spans="1:3" x14ac:dyDescent="0.2">
      <c r="A80">
        <v>550.49479558065661</v>
      </c>
      <c r="B80">
        <v>0.88732394366197198</v>
      </c>
      <c r="C80">
        <f t="shared" si="0"/>
        <v>0.89122387851844009</v>
      </c>
    </row>
    <row r="81" spans="1:3" x14ac:dyDescent="0.2">
      <c r="A81">
        <v>551.14628441141429</v>
      </c>
      <c r="B81">
        <v>0.90140845070422504</v>
      </c>
      <c r="C81">
        <f t="shared" si="0"/>
        <v>0.90277681437511492</v>
      </c>
    </row>
    <row r="82" spans="1:3" x14ac:dyDescent="0.2">
      <c r="A82">
        <v>552.45831566150378</v>
      </c>
      <c r="B82">
        <v>0.91549295774647899</v>
      </c>
      <c r="C82">
        <f t="shared" si="0"/>
        <v>0.92326507235147115</v>
      </c>
    </row>
    <row r="83" spans="1:3" x14ac:dyDescent="0.2">
      <c r="A83">
        <v>552.49710600601145</v>
      </c>
      <c r="B83">
        <v>0.92957746478873204</v>
      </c>
      <c r="C83">
        <f t="shared" ref="C83:C88" si="1">NORMDIST(A83,$B$9,$B$11,1)</f>
        <v>0.92381651825712652</v>
      </c>
    </row>
    <row r="84" spans="1:3" x14ac:dyDescent="0.2">
      <c r="A84">
        <v>552.65099805160571</v>
      </c>
      <c r="B84">
        <v>0.94366197183098599</v>
      </c>
      <c r="C84">
        <f t="shared" si="1"/>
        <v>0.92597456869290429</v>
      </c>
    </row>
    <row r="85" spans="1:3" x14ac:dyDescent="0.2">
      <c r="A85">
        <v>554.44968865175122</v>
      </c>
      <c r="B85">
        <v>0.95774647887323905</v>
      </c>
      <c r="C85">
        <f t="shared" si="1"/>
        <v>0.94786085887653926</v>
      </c>
    </row>
    <row r="86" spans="1:3" x14ac:dyDescent="0.2">
      <c r="A86">
        <v>557.81042685261025</v>
      </c>
      <c r="B86">
        <v>0.971830985915493</v>
      </c>
      <c r="C86">
        <f t="shared" si="1"/>
        <v>0.9748292618111789</v>
      </c>
    </row>
    <row r="87" spans="1:3" x14ac:dyDescent="0.2">
      <c r="A87">
        <v>558.47513198747981</v>
      </c>
      <c r="B87">
        <v>0.98591549295774605</v>
      </c>
      <c r="C87">
        <f t="shared" si="1"/>
        <v>0.97845482576296094</v>
      </c>
    </row>
    <row r="88" spans="1:3" x14ac:dyDescent="0.2">
      <c r="A88">
        <v>558.72653312898194</v>
      </c>
      <c r="B88">
        <v>1</v>
      </c>
      <c r="C88">
        <f t="shared" si="1"/>
        <v>0.97970593453631227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workbookViewId="0">
      <selection activeCell="D22" sqref="D22"/>
    </sheetView>
  </sheetViews>
  <sheetFormatPr baseColWidth="10" defaultRowHeight="12.75" x14ac:dyDescent="0.2"/>
  <cols>
    <col min="4" max="4" width="12.42578125" bestFit="1" customWidth="1"/>
  </cols>
  <sheetData>
    <row r="1" spans="1:11" x14ac:dyDescent="0.2">
      <c r="A1" t="s">
        <v>62</v>
      </c>
    </row>
    <row r="4" spans="1:11" x14ac:dyDescent="0.2">
      <c r="A4" t="s">
        <v>3</v>
      </c>
    </row>
    <row r="9" spans="1:11" x14ac:dyDescent="0.2">
      <c r="A9" t="s">
        <v>9</v>
      </c>
    </row>
    <row r="10" spans="1:11" x14ac:dyDescent="0.2">
      <c r="A10" t="s">
        <v>70</v>
      </c>
      <c r="F10" s="28"/>
    </row>
    <row r="11" spans="1:11" x14ac:dyDescent="0.2">
      <c r="A11" t="s">
        <v>45</v>
      </c>
      <c r="F11" s="29"/>
    </row>
    <row r="12" spans="1:11" x14ac:dyDescent="0.2">
      <c r="A12" t="s">
        <v>46</v>
      </c>
    </row>
    <row r="13" spans="1:11" x14ac:dyDescent="0.2">
      <c r="A13" t="s">
        <v>8</v>
      </c>
    </row>
    <row r="15" spans="1:1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">
      <c r="A18" s="1" t="s">
        <v>10</v>
      </c>
      <c r="B18" s="30" t="s">
        <v>12</v>
      </c>
      <c r="C18" s="12"/>
      <c r="D18" s="12" t="s">
        <v>74</v>
      </c>
      <c r="E18" s="31" t="s">
        <v>75</v>
      </c>
      <c r="F18" s="12"/>
      <c r="G18" s="12"/>
      <c r="H18" s="12"/>
      <c r="I18" s="12"/>
      <c r="J18" s="12"/>
      <c r="K18" s="12"/>
    </row>
    <row r="19" spans="1:11" x14ac:dyDescent="0.2">
      <c r="A19">
        <v>588.907691946971</v>
      </c>
      <c r="B19" s="12">
        <v>1</v>
      </c>
      <c r="C19" s="12"/>
      <c r="D19">
        <v>588.907691946971</v>
      </c>
      <c r="E19" s="12">
        <v>1</v>
      </c>
      <c r="F19" s="12"/>
      <c r="G19" s="12"/>
      <c r="H19" s="12"/>
      <c r="I19" s="12"/>
      <c r="J19" s="12"/>
      <c r="K19" s="12"/>
    </row>
    <row r="20" spans="1:11" x14ac:dyDescent="0.2">
      <c r="A20">
        <v>607.4022603394917</v>
      </c>
      <c r="B20">
        <v>1</v>
      </c>
      <c r="C20" s="12"/>
      <c r="D20">
        <v>607.4022603394917</v>
      </c>
      <c r="E20">
        <v>1</v>
      </c>
      <c r="F20" s="12"/>
      <c r="G20" s="12"/>
      <c r="H20" s="12"/>
      <c r="I20" s="12"/>
      <c r="J20" s="12"/>
      <c r="K20" s="12"/>
    </row>
    <row r="21" spans="1:11" x14ac:dyDescent="0.2">
      <c r="A21">
        <v>588.78051200345612</v>
      </c>
      <c r="B21" s="12">
        <v>1</v>
      </c>
      <c r="C21" s="12"/>
      <c r="D21">
        <v>588.78051200345612</v>
      </c>
      <c r="E21" s="12">
        <v>1</v>
      </c>
      <c r="F21" s="12"/>
      <c r="G21" s="12"/>
      <c r="H21" s="12"/>
      <c r="I21" s="12"/>
      <c r="J21" s="12"/>
      <c r="K21" s="12"/>
    </row>
    <row r="22" spans="1:11" x14ac:dyDescent="0.2">
      <c r="A22">
        <v>603.75177948002658</v>
      </c>
      <c r="B22">
        <v>2</v>
      </c>
      <c r="C22" s="12"/>
      <c r="D22">
        <v>603.75177948002658</v>
      </c>
      <c r="E22">
        <v>2</v>
      </c>
      <c r="F22" s="12"/>
      <c r="G22" s="12"/>
      <c r="H22" s="12"/>
      <c r="I22" s="12"/>
      <c r="J22" s="12"/>
      <c r="K22" s="12"/>
    </row>
    <row r="23" spans="1:11" x14ac:dyDescent="0.2">
      <c r="A23">
        <v>591.87317205896954</v>
      </c>
      <c r="B23" s="12">
        <v>1</v>
      </c>
      <c r="C23" s="12"/>
      <c r="D23">
        <v>591.87317205896954</v>
      </c>
      <c r="E23" s="12">
        <v>1</v>
      </c>
      <c r="F23" s="12"/>
      <c r="G23" s="12"/>
      <c r="H23" s="12"/>
      <c r="I23" s="12"/>
      <c r="J23" s="12"/>
      <c r="K23" s="12"/>
    </row>
    <row r="24" spans="1:11" x14ac:dyDescent="0.2">
      <c r="A24">
        <v>606.53444376685547</v>
      </c>
      <c r="B24">
        <v>1</v>
      </c>
      <c r="C24" s="12"/>
      <c r="D24">
        <v>606.53444376685547</v>
      </c>
      <c r="E24">
        <v>1</v>
      </c>
      <c r="F24" s="12"/>
      <c r="G24" s="12"/>
      <c r="H24" s="12"/>
      <c r="I24" s="12"/>
      <c r="J24" s="12"/>
      <c r="K24" s="12"/>
    </row>
    <row r="25" spans="1:11" x14ac:dyDescent="0.2">
      <c r="A25">
        <v>586.58478503011247</v>
      </c>
      <c r="B25">
        <v>2</v>
      </c>
      <c r="C25" s="12"/>
      <c r="D25">
        <v>586.58478503011247</v>
      </c>
      <c r="E25">
        <v>2</v>
      </c>
      <c r="F25" s="12"/>
      <c r="G25" s="12"/>
      <c r="H25" s="12"/>
      <c r="I25" s="12"/>
      <c r="J25" s="12"/>
      <c r="K25" s="12"/>
    </row>
    <row r="26" spans="1:11" x14ac:dyDescent="0.2">
      <c r="A26">
        <v>592.95931152924504</v>
      </c>
      <c r="B26" s="12">
        <v>1</v>
      </c>
      <c r="C26" s="12"/>
      <c r="D26">
        <v>592.95931152924504</v>
      </c>
      <c r="E26" s="12">
        <v>1</v>
      </c>
      <c r="F26" s="12"/>
      <c r="G26" s="12"/>
      <c r="H26" s="12"/>
      <c r="I26" s="12"/>
      <c r="J26" s="12"/>
      <c r="K26" s="12"/>
    </row>
    <row r="27" spans="1:11" x14ac:dyDescent="0.2">
      <c r="A27">
        <v>611.55767621925418</v>
      </c>
      <c r="B27">
        <v>1</v>
      </c>
      <c r="C27" s="12"/>
      <c r="D27">
        <v>611.55767621925418</v>
      </c>
      <c r="E27">
        <v>1</v>
      </c>
      <c r="F27" s="12"/>
      <c r="G27" s="12"/>
      <c r="H27" s="12"/>
      <c r="I27" s="12"/>
      <c r="J27" s="12"/>
      <c r="K27" s="12"/>
    </row>
    <row r="28" spans="1:11" x14ac:dyDescent="0.2">
      <c r="A28">
        <v>589.57327964430169</v>
      </c>
      <c r="B28" s="12">
        <v>1</v>
      </c>
      <c r="C28" s="12"/>
      <c r="D28">
        <v>589.57327964430169</v>
      </c>
      <c r="E28" s="12">
        <v>1</v>
      </c>
      <c r="F28" s="12"/>
      <c r="G28" s="12"/>
      <c r="H28" s="12"/>
      <c r="I28" s="12"/>
      <c r="J28" s="12"/>
      <c r="K28" s="12"/>
    </row>
    <row r="29" spans="1:11" x14ac:dyDescent="0.2">
      <c r="A29">
        <v>601.67512280351036</v>
      </c>
      <c r="B29" s="12">
        <v>1</v>
      </c>
      <c r="C29" s="12"/>
      <c r="D29">
        <v>601.67512280351036</v>
      </c>
      <c r="E29" s="12">
        <v>1</v>
      </c>
      <c r="F29" s="12"/>
      <c r="G29" s="12"/>
      <c r="H29" s="12"/>
      <c r="I29" s="12"/>
      <c r="J29" s="12"/>
      <c r="K29" s="12"/>
    </row>
    <row r="30" spans="1:11" x14ac:dyDescent="0.2">
      <c r="A30">
        <v>597.93017057793077</v>
      </c>
      <c r="B30">
        <v>2</v>
      </c>
      <c r="C30" s="12"/>
      <c r="D30">
        <v>597.93017057793077</v>
      </c>
      <c r="E30">
        <v>2</v>
      </c>
      <c r="F30" s="12"/>
      <c r="G30" s="12"/>
      <c r="H30" s="12"/>
      <c r="I30" s="12"/>
      <c r="J30" s="12"/>
      <c r="K30" s="12"/>
    </row>
    <row r="31" spans="1:11" x14ac:dyDescent="0.2">
      <c r="A31">
        <v>626.55072822811121</v>
      </c>
      <c r="B31">
        <v>2</v>
      </c>
      <c r="C31" s="12"/>
      <c r="D31">
        <v>626.55072822811121</v>
      </c>
      <c r="E31">
        <v>2</v>
      </c>
      <c r="F31" s="12"/>
      <c r="G31" s="12"/>
      <c r="H31" s="12"/>
      <c r="I31" s="12"/>
      <c r="J31" s="12"/>
      <c r="K31" s="12"/>
    </row>
    <row r="32" spans="1:11" x14ac:dyDescent="0.2">
      <c r="A32">
        <v>612.34057627759069</v>
      </c>
      <c r="B32">
        <v>1</v>
      </c>
      <c r="C32" s="12"/>
      <c r="D32">
        <v>612.34057627759069</v>
      </c>
      <c r="E32">
        <v>1</v>
      </c>
      <c r="F32" s="12"/>
      <c r="G32" s="12"/>
      <c r="H32" s="12"/>
      <c r="I32" s="12"/>
      <c r="J32" s="12"/>
      <c r="K32" s="12"/>
    </row>
    <row r="33" spans="1:11" x14ac:dyDescent="0.2">
      <c r="A33">
        <v>582.05673497206294</v>
      </c>
      <c r="B33">
        <v>2</v>
      </c>
      <c r="C33" s="12"/>
      <c r="D33">
        <v>582.05673497206294</v>
      </c>
      <c r="E33">
        <v>2</v>
      </c>
      <c r="F33" s="12"/>
      <c r="G33" s="12"/>
      <c r="H33" s="12"/>
      <c r="I33" s="12"/>
      <c r="J33" s="12"/>
      <c r="K33" s="12"/>
    </row>
    <row r="34" spans="1:11" x14ac:dyDescent="0.2">
      <c r="A34">
        <v>614.31562420783746</v>
      </c>
      <c r="B34">
        <v>2</v>
      </c>
      <c r="C34" s="12"/>
      <c r="D34">
        <v>614.31562420783746</v>
      </c>
      <c r="E34">
        <v>2</v>
      </c>
      <c r="F34" s="12"/>
      <c r="G34" s="12"/>
      <c r="H34" s="12"/>
      <c r="I34" s="12"/>
      <c r="J34" s="12"/>
      <c r="K34" s="12"/>
    </row>
    <row r="35" spans="1:11" x14ac:dyDescent="0.2">
      <c r="A35">
        <v>579.70776084243676</v>
      </c>
      <c r="B35">
        <v>2</v>
      </c>
      <c r="C35" s="12"/>
      <c r="D35">
        <v>579.70776084243676</v>
      </c>
      <c r="E35">
        <v>2</v>
      </c>
      <c r="F35" s="12"/>
      <c r="G35" s="12"/>
      <c r="H35" s="12"/>
      <c r="I35" s="12"/>
      <c r="J35" s="12"/>
      <c r="K35" s="12"/>
    </row>
    <row r="36" spans="1:11" x14ac:dyDescent="0.2">
      <c r="A36">
        <v>603.23302361868866</v>
      </c>
      <c r="B36" s="12">
        <v>1</v>
      </c>
      <c r="C36" s="12"/>
      <c r="D36">
        <v>603.23302361868866</v>
      </c>
      <c r="E36" s="12">
        <v>1</v>
      </c>
      <c r="F36" s="12"/>
      <c r="G36" s="12"/>
      <c r="H36" s="12"/>
      <c r="I36" s="12"/>
      <c r="J36" s="12"/>
      <c r="K36" s="12"/>
    </row>
    <row r="37" spans="1:11" x14ac:dyDescent="0.2">
      <c r="A37">
        <v>610.39082310871208</v>
      </c>
      <c r="B37">
        <v>2</v>
      </c>
      <c r="C37" s="12"/>
      <c r="D37">
        <v>610.39082310871208</v>
      </c>
      <c r="E37">
        <v>2</v>
      </c>
      <c r="F37" s="12"/>
      <c r="G37" s="12"/>
      <c r="H37" s="12"/>
      <c r="I37" s="12"/>
      <c r="J37" s="12"/>
      <c r="K37" s="12"/>
    </row>
    <row r="38" spans="1:11" x14ac:dyDescent="0.2">
      <c r="A38">
        <v>596.35635995691348</v>
      </c>
      <c r="B38">
        <v>2</v>
      </c>
      <c r="C38" s="12"/>
      <c r="D38">
        <v>596.35635995691348</v>
      </c>
      <c r="E38">
        <v>2</v>
      </c>
      <c r="F38" s="12"/>
      <c r="G38" s="12"/>
      <c r="H38" s="12"/>
      <c r="I38" s="12"/>
      <c r="J38" s="12"/>
      <c r="K38" s="12"/>
    </row>
    <row r="39" spans="1:11" x14ac:dyDescent="0.2">
      <c r="A39">
        <v>616.37850729362947</v>
      </c>
      <c r="B39">
        <v>2</v>
      </c>
      <c r="C39" s="12"/>
      <c r="D39">
        <v>616.37850729362947</v>
      </c>
      <c r="E39">
        <v>2</v>
      </c>
      <c r="F39" s="12"/>
      <c r="G39" s="12"/>
      <c r="H39" s="12"/>
      <c r="I39" s="12"/>
      <c r="J39" s="12"/>
      <c r="K39" s="12"/>
    </row>
    <row r="40" spans="1:11" x14ac:dyDescent="0.2">
      <c r="A40">
        <v>606.49069513247559</v>
      </c>
      <c r="B40">
        <v>2</v>
      </c>
      <c r="C40" s="12"/>
      <c r="D40">
        <v>606.49069513247559</v>
      </c>
      <c r="E40">
        <v>2</v>
      </c>
      <c r="F40" s="12"/>
      <c r="G40" s="12"/>
      <c r="H40" s="12"/>
      <c r="I40" s="12"/>
      <c r="J40" s="12"/>
      <c r="K40" s="12"/>
    </row>
    <row r="41" spans="1:11" x14ac:dyDescent="0.2">
      <c r="A41">
        <v>595.29588976144078</v>
      </c>
      <c r="B41" s="12">
        <v>1</v>
      </c>
      <c r="C41" s="12"/>
      <c r="D41">
        <v>595.29588976144078</v>
      </c>
      <c r="E41" s="12">
        <v>1</v>
      </c>
      <c r="F41" s="12"/>
      <c r="G41" s="12"/>
      <c r="H41" s="12"/>
      <c r="I41" s="12"/>
      <c r="J41" s="12"/>
      <c r="K41" s="12"/>
    </row>
    <row r="42" spans="1:11" x14ac:dyDescent="0.2">
      <c r="A42">
        <v>587.74301602906633</v>
      </c>
      <c r="B42" s="12">
        <v>1</v>
      </c>
      <c r="C42" s="12"/>
      <c r="D42">
        <v>587.74301602906633</v>
      </c>
      <c r="E42" s="12">
        <v>1</v>
      </c>
      <c r="F42" s="12"/>
      <c r="G42" s="12"/>
      <c r="H42" s="12"/>
      <c r="I42" s="12"/>
      <c r="J42" s="12"/>
      <c r="K42" s="12"/>
    </row>
    <row r="43" spans="1:11" x14ac:dyDescent="0.2">
      <c r="A43">
        <v>630.20456923623817</v>
      </c>
      <c r="B43">
        <v>2</v>
      </c>
      <c r="C43" s="12"/>
      <c r="D43">
        <v>630.20456923623817</v>
      </c>
      <c r="E43">
        <v>2</v>
      </c>
      <c r="F43" s="12"/>
      <c r="G43" s="12"/>
      <c r="H43" s="12"/>
      <c r="I43" s="12"/>
      <c r="J43" s="12"/>
      <c r="K43" s="12"/>
    </row>
    <row r="44" spans="1:11" x14ac:dyDescent="0.2">
      <c r="A44">
        <v>603.43857748424955</v>
      </c>
      <c r="B44">
        <v>1</v>
      </c>
      <c r="C44" s="12"/>
      <c r="D44">
        <v>603.43857748424955</v>
      </c>
      <c r="E44">
        <v>1</v>
      </c>
      <c r="F44" s="12"/>
      <c r="G44" s="12"/>
      <c r="H44" s="12"/>
      <c r="I44" s="12"/>
      <c r="J44" s="12"/>
      <c r="K44" s="12"/>
    </row>
    <row r="45" spans="1:11" x14ac:dyDescent="0.2">
      <c r="A45">
        <v>614.41168646589199</v>
      </c>
      <c r="B45">
        <v>2</v>
      </c>
      <c r="C45" s="12"/>
      <c r="D45">
        <v>614.41168646589199</v>
      </c>
      <c r="E45">
        <v>2</v>
      </c>
      <c r="F45" s="12"/>
      <c r="G45" s="12"/>
      <c r="H45" s="12"/>
      <c r="I45" s="12"/>
      <c r="J45" s="12"/>
      <c r="K45" s="12"/>
    </row>
    <row r="46" spans="1:11" x14ac:dyDescent="0.2">
      <c r="A46">
        <v>627.42172929704418</v>
      </c>
      <c r="B46">
        <v>2</v>
      </c>
      <c r="C46" s="12"/>
      <c r="D46">
        <v>627.42172929704418</v>
      </c>
      <c r="E46">
        <v>2</v>
      </c>
      <c r="F46" s="12"/>
      <c r="G46" s="12"/>
      <c r="H46" s="12"/>
      <c r="I46" s="12"/>
      <c r="J46" s="12"/>
      <c r="K46" s="12"/>
    </row>
    <row r="47" spans="1:11" x14ac:dyDescent="0.2">
      <c r="A47">
        <v>610.68040207740091</v>
      </c>
      <c r="B47">
        <v>1</v>
      </c>
      <c r="C47" s="12"/>
      <c r="D47">
        <v>610.68040207740091</v>
      </c>
      <c r="E47">
        <v>1</v>
      </c>
      <c r="F47" s="12"/>
      <c r="G47" s="12"/>
      <c r="H47" s="12"/>
      <c r="I47" s="12"/>
      <c r="J47" s="12"/>
      <c r="K47" s="12"/>
    </row>
    <row r="48" spans="1:11" x14ac:dyDescent="0.2">
      <c r="A48">
        <v>595.65754867587975</v>
      </c>
      <c r="B48" s="12">
        <v>1</v>
      </c>
      <c r="C48" s="12"/>
      <c r="D48">
        <v>595.65754867587975</v>
      </c>
      <c r="E48" s="12">
        <v>1</v>
      </c>
      <c r="F48" s="12"/>
      <c r="G48" s="12"/>
      <c r="H48" s="12"/>
      <c r="I48" s="12"/>
      <c r="J48" s="12"/>
      <c r="K48" s="12"/>
    </row>
    <row r="49" spans="1:11" x14ac:dyDescent="0.2">
      <c r="A49">
        <v>588.23065629808536</v>
      </c>
      <c r="B49">
        <v>2</v>
      </c>
      <c r="C49" s="12"/>
      <c r="D49">
        <v>588.23065629808536</v>
      </c>
      <c r="E49">
        <v>2</v>
      </c>
      <c r="F49" s="12"/>
      <c r="G49" s="12"/>
      <c r="H49" s="12"/>
      <c r="I49" s="12"/>
      <c r="J49" s="12"/>
      <c r="K49" s="12"/>
    </row>
    <row r="50" spans="1:11" x14ac:dyDescent="0.2">
      <c r="A50">
        <v>610.81484712717383</v>
      </c>
      <c r="B50">
        <v>1</v>
      </c>
      <c r="C50" s="12"/>
      <c r="D50">
        <v>610.81484712717383</v>
      </c>
      <c r="E50">
        <v>1</v>
      </c>
      <c r="F50" s="12"/>
      <c r="G50" s="12"/>
      <c r="H50" s="12"/>
      <c r="I50" s="12"/>
      <c r="J50" s="12"/>
      <c r="K50" s="12"/>
    </row>
    <row r="51" spans="1:11" x14ac:dyDescent="0.2">
      <c r="A51">
        <v>590.29211649355</v>
      </c>
      <c r="B51" s="12">
        <v>1</v>
      </c>
      <c r="C51" s="12"/>
      <c r="D51">
        <v>590.29211649355</v>
      </c>
      <c r="E51" s="12">
        <v>1</v>
      </c>
      <c r="F51" s="12"/>
      <c r="G51" s="12"/>
      <c r="H51" s="12"/>
      <c r="I51" s="12"/>
      <c r="J51" s="12"/>
      <c r="K51" s="12"/>
    </row>
    <row r="52" spans="1:11" x14ac:dyDescent="0.2">
      <c r="A52">
        <v>601.33159820419894</v>
      </c>
      <c r="B52" s="12">
        <v>1</v>
      </c>
      <c r="C52" s="12"/>
      <c r="D52">
        <v>601.33159820419894</v>
      </c>
      <c r="E52" s="12">
        <v>1</v>
      </c>
      <c r="F52" s="12"/>
      <c r="G52" s="12"/>
      <c r="H52" s="12"/>
      <c r="I52" s="12"/>
      <c r="J52" s="12"/>
      <c r="K52" s="12"/>
    </row>
    <row r="53" spans="1:11" x14ac:dyDescent="0.2">
      <c r="A53">
        <v>574.06881810644404</v>
      </c>
      <c r="B53">
        <v>2</v>
      </c>
      <c r="C53" s="12"/>
      <c r="D53">
        <v>574.06881810644404</v>
      </c>
      <c r="E53">
        <v>2</v>
      </c>
      <c r="F53" s="12"/>
      <c r="G53" s="12"/>
      <c r="H53" s="12"/>
      <c r="I53" s="12"/>
      <c r="J53" s="12"/>
      <c r="K53" s="12"/>
    </row>
    <row r="54" spans="1:11" x14ac:dyDescent="0.2">
      <c r="A54">
        <v>604.33922262231215</v>
      </c>
      <c r="B54">
        <v>2</v>
      </c>
      <c r="C54" s="12"/>
      <c r="D54">
        <v>604.33922262231215</v>
      </c>
      <c r="E54">
        <v>2</v>
      </c>
      <c r="F54" s="12"/>
      <c r="G54" s="12"/>
      <c r="H54" s="12"/>
      <c r="I54" s="12"/>
      <c r="J54" s="12"/>
      <c r="K54" s="12"/>
    </row>
    <row r="55" spans="1:11" x14ac:dyDescent="0.2">
      <c r="A55">
        <v>606.56658936484848</v>
      </c>
      <c r="B55">
        <v>1</v>
      </c>
      <c r="C55" s="12"/>
      <c r="D55">
        <v>606.56658936484848</v>
      </c>
      <c r="E55">
        <v>1</v>
      </c>
      <c r="F55" s="12"/>
      <c r="G55" s="12"/>
      <c r="H55" s="12"/>
      <c r="I55" s="12"/>
      <c r="J55" s="12"/>
      <c r="K55" s="12"/>
    </row>
    <row r="56" spans="1:11" x14ac:dyDescent="0.2">
      <c r="A56">
        <v>602.17958085252712</v>
      </c>
      <c r="B56" s="12">
        <v>1</v>
      </c>
      <c r="C56" s="12"/>
      <c r="D56">
        <v>602.17958085252712</v>
      </c>
      <c r="E56" s="12">
        <v>1</v>
      </c>
      <c r="F56" s="12"/>
      <c r="G56" s="12"/>
      <c r="H56" s="12"/>
      <c r="I56" s="12"/>
      <c r="J56" s="12"/>
      <c r="K56" s="12"/>
    </row>
    <row r="57" spans="1:11" x14ac:dyDescent="0.2">
      <c r="A57">
        <v>586.5489307334559</v>
      </c>
      <c r="B57" s="12">
        <v>1</v>
      </c>
      <c r="C57" s="12"/>
      <c r="D57">
        <v>586.5489307334559</v>
      </c>
      <c r="E57" s="12">
        <v>1</v>
      </c>
      <c r="F57" s="12"/>
      <c r="G57" s="12"/>
      <c r="H57" s="12"/>
      <c r="I57" s="12"/>
      <c r="J57" s="12"/>
      <c r="K57" s="12"/>
    </row>
    <row r="58" spans="1:11" x14ac:dyDescent="0.2">
      <c r="A58">
        <v>586.59450527239017</v>
      </c>
      <c r="B58" s="12">
        <v>1</v>
      </c>
      <c r="C58" s="12"/>
      <c r="D58">
        <v>586.59450527239017</v>
      </c>
      <c r="E58" s="12">
        <v>1</v>
      </c>
      <c r="F58" s="12"/>
      <c r="G58" s="12"/>
      <c r="H58" s="12"/>
      <c r="I58" s="12"/>
      <c r="J58" s="12"/>
      <c r="K58" s="12"/>
    </row>
    <row r="59" spans="1:11" x14ac:dyDescent="0.2">
      <c r="A59">
        <v>606.19255464041908</v>
      </c>
      <c r="B59">
        <v>1</v>
      </c>
      <c r="C59" s="12"/>
      <c r="D59">
        <v>606.19255464041908</v>
      </c>
      <c r="E59">
        <v>1</v>
      </c>
      <c r="F59" s="12"/>
      <c r="G59" s="12"/>
      <c r="H59" s="12"/>
      <c r="I59" s="12"/>
      <c r="J59" s="12"/>
      <c r="K59" s="12"/>
    </row>
    <row r="60" spans="1:11" x14ac:dyDescent="0.2">
      <c r="A60">
        <v>580.35026716875586</v>
      </c>
      <c r="B60">
        <v>2</v>
      </c>
      <c r="C60" s="12"/>
      <c r="D60">
        <v>580.35026716875586</v>
      </c>
      <c r="E60">
        <v>2</v>
      </c>
      <c r="F60" s="12"/>
      <c r="G60" s="12"/>
      <c r="H60" s="12"/>
      <c r="I60" s="12"/>
      <c r="J60" s="12"/>
      <c r="K60" s="12"/>
    </row>
    <row r="61" spans="1:11" x14ac:dyDescent="0.2">
      <c r="A61">
        <v>567.09928827182785</v>
      </c>
      <c r="B61">
        <v>2</v>
      </c>
      <c r="C61" s="12"/>
      <c r="D61">
        <v>567.09928827182785</v>
      </c>
      <c r="E61">
        <v>2</v>
      </c>
      <c r="F61" s="12"/>
      <c r="G61" s="12"/>
      <c r="H61" s="12"/>
      <c r="I61" s="12"/>
      <c r="J61" s="12"/>
      <c r="K61" s="12"/>
    </row>
    <row r="62" spans="1:11" x14ac:dyDescent="0.2">
      <c r="A62">
        <v>596.30759576655021</v>
      </c>
      <c r="B62" s="12">
        <v>1</v>
      </c>
      <c r="C62" s="12"/>
      <c r="D62">
        <v>596.30759576655021</v>
      </c>
      <c r="E62" s="12">
        <v>1</v>
      </c>
      <c r="F62" s="12"/>
      <c r="G62" s="12"/>
      <c r="H62" s="12"/>
      <c r="I62" s="12"/>
      <c r="J62" s="12"/>
      <c r="K62" s="12"/>
    </row>
    <row r="63" spans="1:11" x14ac:dyDescent="0.2">
      <c r="A63">
        <v>604.22176210997031</v>
      </c>
      <c r="B63">
        <v>2</v>
      </c>
      <c r="C63" s="12"/>
      <c r="D63">
        <v>604.22176210997031</v>
      </c>
      <c r="E63">
        <v>2</v>
      </c>
      <c r="F63" s="12"/>
      <c r="G63" s="12"/>
      <c r="H63" s="12"/>
      <c r="I63" s="12"/>
      <c r="J63" s="12"/>
      <c r="K63" s="12"/>
    </row>
    <row r="64" spans="1:11" x14ac:dyDescent="0.2">
      <c r="A64">
        <v>569.02342855312918</v>
      </c>
      <c r="B64">
        <v>2</v>
      </c>
      <c r="C64" s="12"/>
      <c r="D64">
        <v>569.02342855312918</v>
      </c>
      <c r="E64">
        <v>2</v>
      </c>
      <c r="F64" s="12"/>
      <c r="G64" s="12"/>
      <c r="H64" s="12"/>
      <c r="I64" s="12"/>
      <c r="J64" s="12"/>
      <c r="K64" s="12"/>
    </row>
    <row r="65" spans="1:11" x14ac:dyDescent="0.2">
      <c r="A65">
        <v>591.93764912836605</v>
      </c>
      <c r="B65">
        <v>2</v>
      </c>
      <c r="C65" s="12"/>
      <c r="D65">
        <v>591.93764912836605</v>
      </c>
      <c r="E65">
        <v>2</v>
      </c>
      <c r="F65" s="12"/>
      <c r="G65" s="12"/>
      <c r="H65" s="12"/>
      <c r="I65" s="12"/>
      <c r="J65" s="12"/>
      <c r="K65" s="12"/>
    </row>
    <row r="66" spans="1:11" x14ac:dyDescent="0.2">
      <c r="A66">
        <v>620.5376495784069</v>
      </c>
      <c r="B66">
        <v>2</v>
      </c>
      <c r="C66" s="12"/>
      <c r="D66">
        <v>620.5376495784069</v>
      </c>
      <c r="E66">
        <v>2</v>
      </c>
      <c r="F66" s="12"/>
      <c r="G66" s="12"/>
      <c r="H66" s="12"/>
      <c r="I66" s="12"/>
      <c r="J66" s="12"/>
      <c r="K66" s="12"/>
    </row>
    <row r="67" spans="1:11" x14ac:dyDescent="0.2">
      <c r="A67">
        <v>600.40713536127384</v>
      </c>
      <c r="B67">
        <v>2</v>
      </c>
      <c r="C67" s="12"/>
      <c r="D67">
        <v>600.40713536127384</v>
      </c>
      <c r="E67">
        <v>2</v>
      </c>
      <c r="F67" s="12"/>
      <c r="G67" s="12"/>
      <c r="H67" s="12"/>
      <c r="I67" s="12"/>
      <c r="J67" s="12"/>
      <c r="K67" s="12"/>
    </row>
    <row r="68" spans="1:11" x14ac:dyDescent="0.2">
      <c r="A68">
        <v>601.00846182526527</v>
      </c>
      <c r="B68" s="12">
        <v>1</v>
      </c>
      <c r="C68" s="12"/>
      <c r="D68">
        <v>601.00846182526527</v>
      </c>
      <c r="E68" s="12">
        <v>1</v>
      </c>
      <c r="F68" s="12"/>
      <c r="G68" s="12"/>
      <c r="H68" s="12"/>
      <c r="I68" s="12"/>
      <c r="J68" s="12"/>
      <c r="K68" s="12"/>
    </row>
    <row r="69" spans="1:11" x14ac:dyDescent="0.2">
      <c r="A69">
        <v>608.19074563637378</v>
      </c>
      <c r="B69">
        <v>1</v>
      </c>
      <c r="C69" s="12"/>
      <c r="D69">
        <v>608.19074563637378</v>
      </c>
      <c r="E69">
        <v>1</v>
      </c>
      <c r="F69" s="12"/>
      <c r="G69" s="12"/>
      <c r="H69" s="12"/>
      <c r="I69" s="12"/>
      <c r="J69" s="12"/>
      <c r="K69" s="12"/>
    </row>
    <row r="70" spans="1:11" x14ac:dyDescent="0.2">
      <c r="A70">
        <v>605.73008629387243</v>
      </c>
      <c r="B70">
        <v>1</v>
      </c>
      <c r="C70" s="12"/>
      <c r="D70">
        <v>605.73008629387243</v>
      </c>
      <c r="E70">
        <v>1</v>
      </c>
      <c r="F70" s="12"/>
      <c r="G70" s="12"/>
      <c r="H70" s="12"/>
      <c r="I70" s="12"/>
      <c r="J70" s="12"/>
      <c r="K70" s="12"/>
    </row>
    <row r="71" spans="1:11" x14ac:dyDescent="0.2">
      <c r="A71">
        <v>614.02941407217691</v>
      </c>
      <c r="B71">
        <v>2</v>
      </c>
      <c r="C71" s="12"/>
      <c r="D71">
        <v>614.02941407217691</v>
      </c>
      <c r="E71">
        <v>2</v>
      </c>
      <c r="F71" s="12"/>
      <c r="G71" s="12"/>
      <c r="H71" s="12"/>
      <c r="I71" s="12"/>
      <c r="J71" s="12"/>
      <c r="K71" s="12"/>
    </row>
    <row r="72" spans="1:11" x14ac:dyDescent="0.2">
      <c r="A72">
        <v>594.39653626528514</v>
      </c>
      <c r="B72" s="12">
        <v>1</v>
      </c>
      <c r="C72" s="12"/>
      <c r="D72">
        <v>594.39653626528514</v>
      </c>
      <c r="E72" s="12">
        <v>1</v>
      </c>
      <c r="F72" s="12"/>
      <c r="G72" s="12"/>
      <c r="H72" s="12"/>
      <c r="I72" s="12"/>
      <c r="J72" s="12"/>
      <c r="K72" s="12"/>
    </row>
    <row r="73" spans="1:11" x14ac:dyDescent="0.2">
      <c r="A73">
        <v>613.47025410177059</v>
      </c>
      <c r="B73">
        <v>2</v>
      </c>
      <c r="C73" s="12"/>
      <c r="D73">
        <v>613.47025410177059</v>
      </c>
      <c r="E73">
        <v>2</v>
      </c>
      <c r="F73" s="12"/>
      <c r="G73" s="12"/>
      <c r="H73" s="12"/>
      <c r="I73" s="12"/>
      <c r="J73" s="12"/>
      <c r="K73" s="12"/>
    </row>
    <row r="74" spans="1:11" x14ac:dyDescent="0.2">
      <c r="A74">
        <v>618.71957400373276</v>
      </c>
      <c r="B74">
        <v>1</v>
      </c>
      <c r="C74" s="12"/>
      <c r="D74">
        <v>618.71957400373276</v>
      </c>
      <c r="E74">
        <v>1</v>
      </c>
      <c r="F74" s="12"/>
      <c r="G74" s="12"/>
      <c r="H74" s="12"/>
      <c r="I74" s="12"/>
      <c r="J74" s="12"/>
      <c r="K74" s="12"/>
    </row>
    <row r="75" spans="1:11" x14ac:dyDescent="0.2">
      <c r="A75">
        <v>601.67622785309686</v>
      </c>
      <c r="B75" s="12">
        <v>1</v>
      </c>
      <c r="C75" s="12"/>
      <c r="D75">
        <v>601.67622785309686</v>
      </c>
      <c r="E75" s="12">
        <v>1</v>
      </c>
      <c r="F75" s="12"/>
      <c r="G75" s="12"/>
      <c r="H75" s="12"/>
      <c r="I75" s="12"/>
      <c r="J75" s="12"/>
      <c r="K75" s="12"/>
    </row>
    <row r="76" spans="1:11" x14ac:dyDescent="0.2">
      <c r="A76">
        <v>599.16076327419944</v>
      </c>
      <c r="B76">
        <v>2</v>
      </c>
      <c r="C76" s="12"/>
      <c r="D76">
        <v>599.16076327419944</v>
      </c>
      <c r="E76">
        <v>2</v>
      </c>
      <c r="F76" s="12"/>
      <c r="G76" s="12"/>
      <c r="H76" s="12"/>
      <c r="I76" s="12"/>
      <c r="J76" s="12"/>
      <c r="K76" s="12"/>
    </row>
    <row r="77" spans="1:11" x14ac:dyDescent="0.2">
      <c r="A77">
        <v>596.28609510750914</v>
      </c>
      <c r="B77" s="12">
        <v>1</v>
      </c>
      <c r="C77" s="12"/>
      <c r="D77">
        <v>596.28609510750914</v>
      </c>
      <c r="E77" s="12">
        <v>1</v>
      </c>
      <c r="F77" s="12"/>
      <c r="G77" s="12"/>
      <c r="H77" s="12"/>
      <c r="I77" s="12"/>
      <c r="J77" s="12"/>
      <c r="K77" s="12"/>
    </row>
    <row r="78" spans="1:11" x14ac:dyDescent="0.2">
      <c r="A78">
        <v>618.56722931462241</v>
      </c>
      <c r="B78">
        <v>1</v>
      </c>
      <c r="C78" s="12"/>
      <c r="D78">
        <v>618.56722931462241</v>
      </c>
      <c r="E78">
        <v>1</v>
      </c>
      <c r="F78" s="12"/>
      <c r="G78" s="12"/>
      <c r="H78" s="12"/>
      <c r="I78" s="12"/>
      <c r="J78" s="12"/>
      <c r="K78" s="12"/>
    </row>
    <row r="79" spans="1:11" x14ac:dyDescent="0.2">
      <c r="A79">
        <v>588.56274261522651</v>
      </c>
      <c r="B79">
        <v>2</v>
      </c>
      <c r="C79" s="12"/>
      <c r="D79">
        <v>588.56274261522651</v>
      </c>
      <c r="E79">
        <v>2</v>
      </c>
      <c r="F79" s="12"/>
      <c r="G79" s="12"/>
      <c r="H79" s="12"/>
      <c r="I79" s="12"/>
      <c r="J79" s="12"/>
      <c r="K79" s="12"/>
    </row>
    <row r="80" spans="1:11" x14ac:dyDescent="0.2">
      <c r="A80">
        <v>585.66083462608617</v>
      </c>
      <c r="B80">
        <v>2</v>
      </c>
      <c r="C80" s="12"/>
      <c r="D80">
        <v>585.66083462608617</v>
      </c>
      <c r="E80">
        <v>2</v>
      </c>
      <c r="F80" s="12"/>
      <c r="G80" s="12"/>
      <c r="H80" s="12"/>
      <c r="I80" s="12"/>
      <c r="J80" s="12"/>
      <c r="K80" s="12"/>
    </row>
    <row r="81" spans="1:11" x14ac:dyDescent="0.2">
      <c r="A81">
        <v>580.66327267251563</v>
      </c>
      <c r="B81" s="12">
        <v>1</v>
      </c>
      <c r="C81" s="12"/>
      <c r="D81">
        <v>580.66327267251563</v>
      </c>
      <c r="E81" s="12">
        <v>1</v>
      </c>
      <c r="F81" s="12"/>
      <c r="G81" s="12"/>
      <c r="H81" s="12"/>
      <c r="I81" s="12"/>
      <c r="J81" s="12"/>
      <c r="K81" s="12"/>
    </row>
    <row r="82" spans="1:11" x14ac:dyDescent="0.2">
      <c r="A82">
        <v>599.15564587460381</v>
      </c>
      <c r="B82" s="12">
        <v>1</v>
      </c>
      <c r="C82" s="12"/>
      <c r="D82">
        <v>599.15564587460381</v>
      </c>
      <c r="E82" s="12">
        <v>1</v>
      </c>
      <c r="F82" s="12"/>
      <c r="G82" s="12"/>
      <c r="H82" s="12"/>
      <c r="I82" s="12"/>
      <c r="J82" s="12"/>
      <c r="K82" s="12"/>
    </row>
    <row r="83" spans="1:11" x14ac:dyDescent="0.2">
      <c r="A83">
        <v>613.03771431838572</v>
      </c>
      <c r="B83">
        <v>2</v>
      </c>
      <c r="C83" s="12"/>
      <c r="D83">
        <v>613.03771431838572</v>
      </c>
      <c r="E83">
        <v>2</v>
      </c>
      <c r="F83" s="12"/>
      <c r="G83" s="12"/>
      <c r="H83" s="12"/>
      <c r="I83" s="12"/>
      <c r="J83" s="12"/>
      <c r="K83" s="12"/>
    </row>
    <row r="84" spans="1:11" x14ac:dyDescent="0.2">
      <c r="A84">
        <v>588.38669923504517</v>
      </c>
      <c r="B84">
        <v>2</v>
      </c>
      <c r="C84" s="12"/>
      <c r="D84">
        <v>588.38669923504517</v>
      </c>
      <c r="E84">
        <v>2</v>
      </c>
      <c r="F84" s="12"/>
      <c r="G84" s="12"/>
      <c r="H84" s="12"/>
      <c r="I84" s="12"/>
      <c r="J84" s="12"/>
      <c r="K84" s="12"/>
    </row>
    <row r="85" spans="1:11" x14ac:dyDescent="0.2">
      <c r="A85">
        <v>592.33594386997095</v>
      </c>
      <c r="B85" s="12">
        <v>1</v>
      </c>
      <c r="C85" s="12"/>
      <c r="D85">
        <v>592.33594386997095</v>
      </c>
      <c r="E85" s="12">
        <v>1</v>
      </c>
      <c r="F85" s="12"/>
      <c r="G85" s="12"/>
      <c r="H85" s="12"/>
      <c r="I85" s="12"/>
      <c r="J85" s="12"/>
      <c r="K85" s="12"/>
    </row>
    <row r="86" spans="1:11" x14ac:dyDescent="0.2">
      <c r="A86">
        <v>596.218766633418</v>
      </c>
      <c r="B86">
        <v>2</v>
      </c>
      <c r="C86" s="12"/>
      <c r="D86">
        <v>596.218766633418</v>
      </c>
      <c r="E86">
        <v>2</v>
      </c>
      <c r="F86" s="12"/>
      <c r="G86" s="12"/>
      <c r="H86" s="12"/>
      <c r="I86" s="12"/>
      <c r="J86" s="12"/>
      <c r="K86" s="12"/>
    </row>
    <row r="87" spans="1:11" x14ac:dyDescent="0.2">
      <c r="A87">
        <v>595.50038608110833</v>
      </c>
      <c r="B87">
        <v>2</v>
      </c>
      <c r="C87" s="12"/>
      <c r="D87">
        <v>595.50038608110833</v>
      </c>
      <c r="E87">
        <v>2</v>
      </c>
      <c r="F87" s="12"/>
      <c r="G87" s="12"/>
      <c r="H87" s="12"/>
      <c r="I87" s="12"/>
      <c r="J87" s="12"/>
      <c r="K87" s="12"/>
    </row>
    <row r="88" spans="1:11" x14ac:dyDescent="0.2">
      <c r="A88">
        <v>605.54121540251344</v>
      </c>
      <c r="B88">
        <v>1</v>
      </c>
      <c r="C88" s="12"/>
      <c r="D88">
        <v>605.54121540251344</v>
      </c>
      <c r="E88">
        <v>1</v>
      </c>
      <c r="F88" s="12"/>
      <c r="G88" s="12"/>
      <c r="H88" s="12"/>
      <c r="I88" s="12"/>
      <c r="J88" s="12"/>
      <c r="K88" s="12"/>
    </row>
    <row r="89" spans="1:11" x14ac:dyDescent="0.2">
      <c r="A89">
        <v>564.84488607228991</v>
      </c>
      <c r="B89">
        <v>2</v>
      </c>
      <c r="C89" s="12"/>
      <c r="D89">
        <v>564.84488607228991</v>
      </c>
      <c r="E89">
        <v>2</v>
      </c>
      <c r="F89" s="12"/>
      <c r="G89" s="12"/>
      <c r="H89" s="12"/>
      <c r="I89" s="12"/>
      <c r="J89" s="12"/>
      <c r="K89" s="12"/>
    </row>
    <row r="90" spans="1:11" x14ac:dyDescent="0.2">
      <c r="A90">
        <v>574.64436210462259</v>
      </c>
      <c r="B90">
        <v>2</v>
      </c>
      <c r="C90" s="12"/>
      <c r="D90">
        <v>574.64436210462259</v>
      </c>
      <c r="E90">
        <v>2</v>
      </c>
      <c r="F90" s="12"/>
      <c r="G90" s="12"/>
      <c r="H90" s="12"/>
      <c r="I90" s="12"/>
      <c r="J90" s="12"/>
      <c r="K90" s="12"/>
    </row>
    <row r="91" spans="1:11" x14ac:dyDescent="0.2">
      <c r="A91">
        <v>582.59660289032956</v>
      </c>
      <c r="B91" s="12">
        <v>1</v>
      </c>
      <c r="C91" s="12"/>
      <c r="D91">
        <v>582.59660289032956</v>
      </c>
      <c r="E91" s="12">
        <v>1</v>
      </c>
      <c r="F91" s="12"/>
      <c r="G91" s="12"/>
      <c r="H91" s="12"/>
      <c r="I91" s="12"/>
      <c r="J91" s="12"/>
      <c r="K91" s="12"/>
    </row>
    <row r="92" spans="1:11" x14ac:dyDescent="0.2">
      <c r="A92">
        <v>600.2370353834649</v>
      </c>
      <c r="B92">
        <v>2</v>
      </c>
      <c r="C92" s="12"/>
      <c r="D92">
        <v>600.2370353834649</v>
      </c>
      <c r="E92">
        <v>2</v>
      </c>
      <c r="F92" s="12"/>
      <c r="G92" s="12"/>
      <c r="H92" s="12"/>
      <c r="I92" s="12"/>
      <c r="J92" s="12"/>
      <c r="K92" s="12"/>
    </row>
    <row r="93" spans="1:11" x14ac:dyDescent="0.2">
      <c r="A93">
        <v>592.60948066220669</v>
      </c>
      <c r="B93" s="12">
        <v>1</v>
      </c>
      <c r="C93" s="12"/>
      <c r="D93">
        <v>592.60948066220669</v>
      </c>
      <c r="E93" s="12">
        <v>1</v>
      </c>
      <c r="F93" s="12"/>
      <c r="G93" s="12"/>
      <c r="H93" s="12"/>
      <c r="I93" s="12"/>
      <c r="J93" s="12"/>
      <c r="K93" s="12"/>
    </row>
    <row r="94" spans="1:11" x14ac:dyDescent="0.2">
      <c r="A94">
        <v>623.48352030371984</v>
      </c>
      <c r="B94">
        <v>1</v>
      </c>
      <c r="C94" s="12"/>
      <c r="D94">
        <v>623.48352030371984</v>
      </c>
      <c r="E94">
        <v>1</v>
      </c>
      <c r="F94" s="12"/>
      <c r="G94" s="12"/>
      <c r="H94" s="12"/>
      <c r="I94" s="12"/>
      <c r="J94" s="12"/>
      <c r="K94" s="12"/>
    </row>
    <row r="95" spans="1:11" x14ac:dyDescent="0.2">
      <c r="A95">
        <v>640.20223636565936</v>
      </c>
      <c r="B95">
        <v>2</v>
      </c>
      <c r="C95" s="12"/>
      <c r="D95">
        <v>640.20223636565936</v>
      </c>
      <c r="E95">
        <v>2</v>
      </c>
      <c r="F95" s="12"/>
      <c r="G95" s="12"/>
      <c r="H95" s="12"/>
      <c r="I95" s="12"/>
      <c r="J95" s="12"/>
      <c r="K95" s="12"/>
    </row>
    <row r="96" spans="1:11" x14ac:dyDescent="0.2">
      <c r="A96">
        <v>624.67390299321664</v>
      </c>
      <c r="B96">
        <v>2</v>
      </c>
      <c r="C96" s="12"/>
      <c r="D96">
        <v>624.67390299321664</v>
      </c>
      <c r="E96">
        <v>2</v>
      </c>
      <c r="F96" s="12"/>
      <c r="G96" s="12"/>
      <c r="H96" s="12"/>
      <c r="I96" s="12"/>
      <c r="J96" s="12"/>
      <c r="K96" s="12"/>
    </row>
    <row r="97" spans="1:11" x14ac:dyDescent="0.2">
      <c r="A97">
        <v>590.54320334342242</v>
      </c>
      <c r="B97">
        <v>2</v>
      </c>
      <c r="C97" s="12"/>
      <c r="D97">
        <v>590.54320334342242</v>
      </c>
      <c r="E97">
        <v>2</v>
      </c>
      <c r="F97" s="12"/>
      <c r="G97" s="12"/>
      <c r="H97" s="12"/>
      <c r="I97" s="12"/>
      <c r="J97" s="12"/>
      <c r="K97" s="12"/>
    </row>
    <row r="98" spans="1:11" x14ac:dyDescent="0.2">
      <c r="A98">
        <v>595.37374121590824</v>
      </c>
      <c r="B98" s="12">
        <v>1</v>
      </c>
      <c r="C98" s="12"/>
      <c r="D98">
        <v>595.37374121590824</v>
      </c>
      <c r="E98" s="12">
        <v>1</v>
      </c>
      <c r="F98" s="12"/>
      <c r="G98" s="12"/>
      <c r="H98" s="12"/>
      <c r="I98" s="12"/>
      <c r="J98" s="12"/>
      <c r="K98" s="12"/>
    </row>
    <row r="99" spans="1:11" x14ac:dyDescent="0.2">
      <c r="A99">
        <v>602.0976536135455</v>
      </c>
      <c r="B99" s="12">
        <v>1</v>
      </c>
      <c r="C99" s="12"/>
      <c r="D99">
        <v>602.0976536135455</v>
      </c>
      <c r="E99" s="12">
        <v>1</v>
      </c>
      <c r="F99" s="12"/>
      <c r="G99" s="12"/>
      <c r="H99" s="12"/>
      <c r="I99" s="12"/>
      <c r="J99" s="12"/>
      <c r="K99" s="12"/>
    </row>
    <row r="100" spans="1:11" x14ac:dyDescent="0.2">
      <c r="A100">
        <v>593.23116477065685</v>
      </c>
      <c r="B100">
        <v>2</v>
      </c>
      <c r="C100" s="12"/>
      <c r="D100">
        <v>593.23116477065685</v>
      </c>
      <c r="E100">
        <v>2</v>
      </c>
      <c r="F100" s="12"/>
      <c r="G100" s="12"/>
      <c r="H100" s="12"/>
      <c r="I100" s="12"/>
      <c r="J100" s="12"/>
      <c r="K100" s="12"/>
    </row>
    <row r="101" spans="1:11" x14ac:dyDescent="0.2">
      <c r="A101">
        <v>587.41720788519751</v>
      </c>
      <c r="B101" s="12">
        <v>1</v>
      </c>
      <c r="C101" s="12"/>
      <c r="D101">
        <v>587.41720788519751</v>
      </c>
      <c r="E101" s="12">
        <v>1</v>
      </c>
      <c r="F101" s="12"/>
      <c r="G101" s="12"/>
      <c r="H101" s="12"/>
      <c r="I101" s="12"/>
      <c r="J101" s="12"/>
      <c r="K101" s="12"/>
    </row>
    <row r="102" spans="1:11" x14ac:dyDescent="0.2">
      <c r="A102">
        <v>649.58059008509156</v>
      </c>
      <c r="B102">
        <v>2</v>
      </c>
      <c r="C102" s="12"/>
      <c r="D102">
        <v>649.58059008509156</v>
      </c>
      <c r="E102">
        <v>2</v>
      </c>
      <c r="F102" s="12"/>
      <c r="G102" s="12"/>
      <c r="H102" s="12"/>
      <c r="I102" s="12"/>
      <c r="J102" s="12"/>
      <c r="K102" s="12"/>
    </row>
    <row r="103" spans="1:11" x14ac:dyDescent="0.2">
      <c r="A103">
        <v>607.13967912562634</v>
      </c>
      <c r="B103">
        <v>2</v>
      </c>
      <c r="C103" s="12"/>
      <c r="D103">
        <v>607.13967912562634</v>
      </c>
      <c r="E103">
        <v>2</v>
      </c>
      <c r="F103" s="12"/>
      <c r="G103" s="12"/>
      <c r="H103" s="12"/>
      <c r="I103" s="12"/>
      <c r="J103" s="12"/>
      <c r="K103" s="12"/>
    </row>
    <row r="104" spans="1:11" x14ac:dyDescent="0.2">
      <c r="A104">
        <v>592.88372571463378</v>
      </c>
      <c r="B104">
        <v>2</v>
      </c>
      <c r="C104" s="12"/>
      <c r="D104">
        <v>592.88372571463378</v>
      </c>
      <c r="E104">
        <v>2</v>
      </c>
      <c r="F104" s="12"/>
      <c r="G104" s="12"/>
      <c r="H104" s="12"/>
      <c r="I104" s="12"/>
      <c r="J104" s="12"/>
      <c r="K104" s="12"/>
    </row>
    <row r="105" spans="1:11" x14ac:dyDescent="0.2">
      <c r="A105">
        <v>592.19159881510757</v>
      </c>
      <c r="B105">
        <v>2</v>
      </c>
      <c r="C105" s="12"/>
      <c r="D105">
        <v>592.19159881510757</v>
      </c>
      <c r="E105">
        <v>2</v>
      </c>
      <c r="F105" s="12"/>
      <c r="G105" s="12"/>
      <c r="H105" s="12"/>
      <c r="I105" s="12"/>
      <c r="J105" s="12"/>
      <c r="K105" s="12"/>
    </row>
    <row r="106" spans="1:11" x14ac:dyDescent="0.2">
      <c r="A106">
        <v>598.10679826036744</v>
      </c>
      <c r="B106" s="12">
        <v>1</v>
      </c>
      <c r="C106" s="12"/>
      <c r="D106">
        <v>598.10679826036744</v>
      </c>
      <c r="E106" s="12">
        <v>1</v>
      </c>
      <c r="F106" s="12"/>
      <c r="G106" s="12"/>
      <c r="H106" s="12"/>
      <c r="I106" s="12"/>
      <c r="J106" s="12"/>
      <c r="K106" s="12"/>
    </row>
    <row r="107" spans="1:11" x14ac:dyDescent="0.2">
      <c r="A107">
        <v>592.10195496056917</v>
      </c>
      <c r="B107">
        <v>2</v>
      </c>
      <c r="C107" s="12"/>
      <c r="D107">
        <v>592.10195496056917</v>
      </c>
      <c r="E107">
        <v>2</v>
      </c>
      <c r="F107" s="12"/>
      <c r="G107" s="12"/>
      <c r="H107" s="12"/>
      <c r="I107" s="12"/>
      <c r="J107" s="12"/>
      <c r="K107" s="12"/>
    </row>
    <row r="108" spans="1:11" x14ac:dyDescent="0.2">
      <c r="A108">
        <v>590.36169896253887</v>
      </c>
      <c r="B108" s="12">
        <v>1</v>
      </c>
      <c r="C108" s="12"/>
      <c r="D108">
        <v>590.36169896253887</v>
      </c>
      <c r="E108" s="12">
        <v>1</v>
      </c>
      <c r="F108" s="12"/>
      <c r="G108" s="12"/>
      <c r="H108" s="12"/>
      <c r="I108" s="12"/>
      <c r="J108" s="12"/>
      <c r="K108" s="12"/>
    </row>
    <row r="109" spans="1:11" x14ac:dyDescent="0.2">
      <c r="A109">
        <v>580.29804123821395</v>
      </c>
      <c r="B109">
        <v>2</v>
      </c>
      <c r="C109" s="12"/>
      <c r="D109">
        <v>580.29804123821395</v>
      </c>
      <c r="E109">
        <v>2</v>
      </c>
      <c r="F109" s="12"/>
      <c r="G109" s="12"/>
      <c r="H109" s="12"/>
      <c r="I109" s="12"/>
      <c r="J109" s="12"/>
      <c r="K109" s="12"/>
    </row>
    <row r="110" spans="1:11" x14ac:dyDescent="0.2">
      <c r="A110">
        <v>615.46097498550125</v>
      </c>
      <c r="B110">
        <v>2</v>
      </c>
      <c r="C110" s="12"/>
      <c r="D110">
        <v>615.46097498550125</v>
      </c>
      <c r="E110">
        <v>2</v>
      </c>
      <c r="F110" s="12"/>
      <c r="G110" s="12"/>
      <c r="H110" s="12"/>
      <c r="I110" s="12"/>
      <c r="J110" s="12"/>
      <c r="K110" s="12"/>
    </row>
    <row r="111" spans="1:11" x14ac:dyDescent="0.2">
      <c r="A111">
        <v>585.3772447558058</v>
      </c>
      <c r="B111">
        <v>2</v>
      </c>
      <c r="C111" s="12"/>
      <c r="D111">
        <v>585.3772447558058</v>
      </c>
      <c r="E111">
        <v>2</v>
      </c>
      <c r="F111" s="12"/>
      <c r="G111" s="12"/>
      <c r="H111" s="12"/>
      <c r="I111" s="12"/>
      <c r="J111" s="12"/>
      <c r="K111" s="12"/>
    </row>
    <row r="112" spans="1:11" x14ac:dyDescent="0.2">
      <c r="A112">
        <v>598.35174005854537</v>
      </c>
      <c r="B112" s="12">
        <v>1</v>
      </c>
      <c r="C112" s="12"/>
      <c r="D112">
        <v>598.35174005854537</v>
      </c>
      <c r="E112" s="12">
        <v>1</v>
      </c>
      <c r="F112" s="12"/>
      <c r="G112" s="12"/>
      <c r="H112" s="12"/>
      <c r="I112" s="12"/>
      <c r="J112" s="12"/>
      <c r="K112" s="12"/>
    </row>
    <row r="113" spans="1:11" x14ac:dyDescent="0.2">
      <c r="A113">
        <v>620.91266349232353</v>
      </c>
      <c r="B113">
        <v>2</v>
      </c>
      <c r="C113" s="12"/>
      <c r="D113">
        <v>620.91266349232353</v>
      </c>
      <c r="E113">
        <v>2</v>
      </c>
      <c r="F113" s="12"/>
      <c r="G113" s="12"/>
      <c r="H113" s="12"/>
      <c r="I113" s="12"/>
      <c r="J113" s="12"/>
      <c r="K113" s="12"/>
    </row>
    <row r="114" spans="1:11" x14ac:dyDescent="0.2">
      <c r="A114">
        <v>605.63594615965212</v>
      </c>
      <c r="B114">
        <v>2</v>
      </c>
      <c r="C114" s="12"/>
      <c r="D114">
        <v>605.63594615965212</v>
      </c>
      <c r="E114">
        <v>2</v>
      </c>
      <c r="F114" s="12"/>
      <c r="G114" s="12"/>
      <c r="H114" s="12"/>
      <c r="I114" s="12"/>
      <c r="J114" s="12"/>
      <c r="K114" s="12"/>
    </row>
    <row r="115" spans="1:11" x14ac:dyDescent="0.2">
      <c r="A115">
        <v>616.52481077836126</v>
      </c>
      <c r="B115">
        <v>2</v>
      </c>
      <c r="C115" s="12"/>
      <c r="D115">
        <v>616.52481077836126</v>
      </c>
      <c r="E115">
        <v>2</v>
      </c>
      <c r="F115" s="12"/>
      <c r="G115" s="12"/>
      <c r="H115" s="12"/>
      <c r="I115" s="12"/>
      <c r="J115" s="12"/>
      <c r="K115" s="12"/>
    </row>
    <row r="116" spans="1:11" x14ac:dyDescent="0.2">
      <c r="A116">
        <v>605.24276827890185</v>
      </c>
      <c r="B116">
        <v>1</v>
      </c>
      <c r="C116" s="12"/>
      <c r="D116">
        <v>605.24276827890185</v>
      </c>
      <c r="E116">
        <v>1</v>
      </c>
      <c r="F116" s="12"/>
      <c r="G116" s="12"/>
      <c r="H116" s="12"/>
      <c r="I116" s="12"/>
      <c r="J116" s="12"/>
      <c r="K116" s="12"/>
    </row>
    <row r="117" spans="1:11" x14ac:dyDescent="0.2">
      <c r="A117">
        <v>628.32123003705578</v>
      </c>
      <c r="B117">
        <v>1</v>
      </c>
      <c r="C117" s="12"/>
      <c r="D117">
        <v>628.32123003705578</v>
      </c>
      <c r="E117">
        <v>1</v>
      </c>
      <c r="F117" s="12"/>
      <c r="G117" s="12"/>
      <c r="H117" s="12"/>
      <c r="I117" s="12"/>
      <c r="J117" s="12"/>
      <c r="K117" s="12"/>
    </row>
    <row r="118" spans="1:11" x14ac:dyDescent="0.2">
      <c r="A118">
        <v>601.38308944466291</v>
      </c>
      <c r="B118" s="12">
        <v>1</v>
      </c>
      <c r="C118" s="12"/>
      <c r="D118">
        <v>601.38308944466291</v>
      </c>
      <c r="E118" s="12">
        <v>1</v>
      </c>
      <c r="F118" s="12"/>
      <c r="G118" s="12"/>
      <c r="H118" s="12"/>
      <c r="I118" s="12"/>
      <c r="J118" s="12"/>
      <c r="K118" s="12"/>
    </row>
    <row r="119" spans="1:11" x14ac:dyDescent="0.2">
      <c r="A119">
        <v>589.23390707823887</v>
      </c>
      <c r="B119" s="12">
        <v>1</v>
      </c>
      <c r="C119" s="12"/>
      <c r="D119">
        <v>589.23390707823887</v>
      </c>
      <c r="E119" s="12">
        <v>1</v>
      </c>
      <c r="F119" s="12"/>
      <c r="G119" s="12"/>
      <c r="H119" s="12"/>
      <c r="I119" s="12"/>
      <c r="J119" s="12"/>
      <c r="K119" s="12"/>
    </row>
    <row r="120" spans="1:11" x14ac:dyDescent="0.2">
      <c r="A120">
        <v>600.37974869534594</v>
      </c>
      <c r="B120" s="12">
        <v>1</v>
      </c>
      <c r="C120" s="12"/>
      <c r="D120">
        <v>600.37974869534594</v>
      </c>
      <c r="E120" s="12">
        <v>1</v>
      </c>
      <c r="F120" s="12"/>
      <c r="G120" s="12"/>
      <c r="H120" s="12"/>
      <c r="I120" s="12"/>
      <c r="J120" s="12"/>
      <c r="K120" s="12"/>
    </row>
    <row r="121" spans="1:11" x14ac:dyDescent="0.2">
      <c r="A121">
        <v>592.72836685816583</v>
      </c>
      <c r="B121" s="12">
        <v>1</v>
      </c>
      <c r="C121" s="12"/>
      <c r="D121">
        <v>592.72836685816583</v>
      </c>
      <c r="E121" s="12">
        <v>1</v>
      </c>
      <c r="F121" s="12"/>
      <c r="G121" s="12"/>
      <c r="H121" s="12"/>
      <c r="I121" s="12"/>
      <c r="J121" s="12"/>
      <c r="K121" s="12"/>
    </row>
    <row r="122" spans="1:11" x14ac:dyDescent="0.2">
      <c r="A122">
        <v>607.33507188751844</v>
      </c>
      <c r="B122">
        <v>2</v>
      </c>
      <c r="C122" s="12"/>
      <c r="D122">
        <v>607.33507188751844</v>
      </c>
      <c r="E122">
        <v>2</v>
      </c>
      <c r="F122" s="12"/>
      <c r="G122" s="12"/>
      <c r="H122" s="12"/>
      <c r="I122" s="12"/>
      <c r="J122" s="12"/>
      <c r="K122" s="12"/>
    </row>
    <row r="123" spans="1:11" x14ac:dyDescent="0.2">
      <c r="A123">
        <v>597.00187466965997</v>
      </c>
      <c r="B123">
        <v>2</v>
      </c>
      <c r="C123" s="12"/>
      <c r="D123">
        <v>597.00187466965997</v>
      </c>
      <c r="E123">
        <v>2</v>
      </c>
      <c r="F123" s="12"/>
      <c r="G123" s="12"/>
      <c r="H123" s="12"/>
      <c r="I123" s="12"/>
      <c r="J123" s="12"/>
      <c r="K123" s="12"/>
    </row>
    <row r="124" spans="1:11" x14ac:dyDescent="0.2">
      <c r="A124">
        <v>593.12206735003895</v>
      </c>
      <c r="B124">
        <v>2</v>
      </c>
      <c r="C124" s="12"/>
      <c r="D124">
        <v>593.12206735003895</v>
      </c>
      <c r="E124">
        <v>2</v>
      </c>
      <c r="F124" s="12"/>
      <c r="G124" s="12"/>
      <c r="H124" s="12"/>
      <c r="I124" s="12"/>
      <c r="J124" s="12"/>
      <c r="K124" s="12"/>
    </row>
    <row r="125" spans="1:11" x14ac:dyDescent="0.2">
      <c r="A125">
        <v>614.54058770551796</v>
      </c>
      <c r="B125">
        <v>2</v>
      </c>
      <c r="C125" s="12"/>
      <c r="D125">
        <v>614.54058770551796</v>
      </c>
      <c r="E125">
        <v>2</v>
      </c>
      <c r="F125" s="12"/>
      <c r="G125" s="12"/>
      <c r="H125" s="12"/>
      <c r="I125" s="12"/>
      <c r="J125" s="12"/>
      <c r="K125" s="12"/>
    </row>
    <row r="126" spans="1:11" x14ac:dyDescent="0.2">
      <c r="A126">
        <v>600.66727522027736</v>
      </c>
      <c r="B126" s="12">
        <v>1</v>
      </c>
      <c r="C126" s="12"/>
      <c r="D126">
        <v>600.66727522027736</v>
      </c>
      <c r="E126" s="12">
        <v>1</v>
      </c>
      <c r="F126" s="12"/>
      <c r="G126" s="12"/>
      <c r="H126" s="12"/>
      <c r="I126" s="12"/>
      <c r="J126" s="12"/>
      <c r="K126" s="12"/>
    </row>
    <row r="127" spans="1:11" x14ac:dyDescent="0.2">
      <c r="A127">
        <v>596.54985378876279</v>
      </c>
      <c r="B127" s="12">
        <v>1</v>
      </c>
      <c r="C127" s="12"/>
      <c r="D127">
        <v>596.54985378876279</v>
      </c>
      <c r="E127" s="12">
        <v>1</v>
      </c>
      <c r="F127" s="12"/>
      <c r="G127" s="12"/>
      <c r="H127" s="12"/>
      <c r="I127" s="12"/>
      <c r="J127" s="12"/>
      <c r="K127" s="12"/>
    </row>
    <row r="128" spans="1:11" x14ac:dyDescent="0.2">
      <c r="A128">
        <v>615.56417505412298</v>
      </c>
      <c r="B128">
        <v>2</v>
      </c>
      <c r="C128" s="12"/>
      <c r="D128">
        <v>615.56417505412298</v>
      </c>
      <c r="E128">
        <v>2</v>
      </c>
      <c r="F128" s="12"/>
      <c r="G128" s="12"/>
      <c r="H128" s="12"/>
      <c r="I128" s="12"/>
      <c r="J128" s="12"/>
      <c r="K128" s="12"/>
    </row>
    <row r="129" spans="1:11" x14ac:dyDescent="0.2">
      <c r="A129">
        <v>621.05277098581246</v>
      </c>
      <c r="B129">
        <v>2</v>
      </c>
      <c r="C129" s="12"/>
      <c r="D129">
        <v>621.05277098581246</v>
      </c>
      <c r="E129">
        <v>2</v>
      </c>
      <c r="F129" s="12"/>
      <c r="G129" s="12"/>
      <c r="H129" s="12"/>
      <c r="I129" s="12"/>
      <c r="J129" s="12"/>
      <c r="K129" s="12"/>
    </row>
    <row r="130" spans="1:11" x14ac:dyDescent="0.2">
      <c r="A130">
        <v>599.41416247175096</v>
      </c>
      <c r="B130">
        <v>2</v>
      </c>
      <c r="C130" s="12"/>
      <c r="D130">
        <v>599.41416247175096</v>
      </c>
      <c r="E130">
        <v>2</v>
      </c>
      <c r="F130" s="12"/>
      <c r="G130" s="12"/>
      <c r="H130" s="12"/>
      <c r="I130" s="12"/>
      <c r="J130" s="12"/>
      <c r="K130" s="12"/>
    </row>
    <row r="131" spans="1:11" x14ac:dyDescent="0.2">
      <c r="A131">
        <v>597.9665028755777</v>
      </c>
      <c r="B131" s="12">
        <v>1</v>
      </c>
      <c r="C131" s="12"/>
      <c r="D131">
        <v>597.9665028755777</v>
      </c>
      <c r="E131" s="12">
        <v>1</v>
      </c>
      <c r="F131" s="12"/>
      <c r="G131" s="12"/>
      <c r="H131" s="12"/>
      <c r="I131" s="12"/>
      <c r="J131" s="12"/>
      <c r="K131" s="12"/>
    </row>
    <row r="132" spans="1:11" x14ac:dyDescent="0.2">
      <c r="A132">
        <v>595.42868801383077</v>
      </c>
      <c r="B132">
        <v>2</v>
      </c>
      <c r="C132" s="12"/>
      <c r="D132">
        <v>595.42868801383077</v>
      </c>
      <c r="E132">
        <v>2</v>
      </c>
      <c r="F132" s="12"/>
      <c r="G132" s="12"/>
      <c r="H132" s="12"/>
      <c r="I132" s="12"/>
      <c r="J132" s="12"/>
      <c r="K132" s="12"/>
    </row>
    <row r="133" spans="1:11" x14ac:dyDescent="0.2">
      <c r="A133">
        <v>599.08764126974143</v>
      </c>
      <c r="B133">
        <v>2</v>
      </c>
      <c r="C133" s="12"/>
      <c r="D133">
        <v>599.08764126974143</v>
      </c>
      <c r="E133">
        <v>2</v>
      </c>
      <c r="F133" s="12"/>
      <c r="G133" s="12"/>
      <c r="H133" s="12"/>
      <c r="I133" s="12"/>
      <c r="J133" s="12"/>
      <c r="K133" s="12"/>
    </row>
    <row r="134" spans="1:11" x14ac:dyDescent="0.2">
      <c r="A134">
        <v>615.23785564723221</v>
      </c>
      <c r="B134">
        <v>2</v>
      </c>
      <c r="C134" s="12"/>
      <c r="D134">
        <v>615.23785564723221</v>
      </c>
      <c r="E134">
        <v>2</v>
      </c>
      <c r="F134" s="12"/>
      <c r="G134" s="12"/>
      <c r="H134" s="12"/>
      <c r="I134" s="12"/>
      <c r="J134" s="12"/>
      <c r="K134" s="12"/>
    </row>
    <row r="135" spans="1:11" x14ac:dyDescent="0.2">
      <c r="A135">
        <v>574.38695494235537</v>
      </c>
      <c r="B135">
        <v>2</v>
      </c>
      <c r="C135" s="12"/>
      <c r="D135">
        <v>574.38695494235537</v>
      </c>
      <c r="E135">
        <v>2</v>
      </c>
      <c r="F135" s="12"/>
      <c r="G135" s="12"/>
      <c r="H135" s="12"/>
      <c r="I135" s="12"/>
      <c r="J135" s="12"/>
      <c r="K135" s="12"/>
    </row>
    <row r="136" spans="1:11" x14ac:dyDescent="0.2">
      <c r="A136">
        <v>603.3910346231562</v>
      </c>
      <c r="B136" s="12">
        <v>1</v>
      </c>
      <c r="C136" s="12"/>
      <c r="D136">
        <v>603.3910346231562</v>
      </c>
      <c r="E136" s="12">
        <v>1</v>
      </c>
      <c r="F136" s="12"/>
      <c r="G136" s="12"/>
      <c r="H136" s="12"/>
      <c r="I136" s="12"/>
      <c r="J136" s="12"/>
      <c r="K136" s="12"/>
    </row>
    <row r="137" spans="1:11" x14ac:dyDescent="0.2">
      <c r="A137">
        <v>613.44719111660106</v>
      </c>
      <c r="B137">
        <v>1</v>
      </c>
      <c r="C137" s="12"/>
      <c r="D137">
        <v>613.44719111660106</v>
      </c>
      <c r="E137">
        <v>1</v>
      </c>
      <c r="F137" s="12"/>
      <c r="G137" s="12"/>
      <c r="H137" s="12"/>
      <c r="I137" s="12"/>
      <c r="J137" s="12"/>
      <c r="K137" s="12"/>
    </row>
    <row r="138" spans="1:11" x14ac:dyDescent="0.2">
      <c r="A138">
        <v>609.98630778920494</v>
      </c>
      <c r="B138">
        <v>2</v>
      </c>
      <c r="C138" s="12"/>
      <c r="D138">
        <v>609.98630778920494</v>
      </c>
      <c r="E138">
        <v>2</v>
      </c>
      <c r="F138" s="12"/>
      <c r="G138" s="12"/>
      <c r="H138" s="12"/>
      <c r="I138" s="12"/>
      <c r="J138" s="12"/>
      <c r="K138" s="12"/>
    </row>
    <row r="139" spans="1:11" x14ac:dyDescent="0.2">
      <c r="A139">
        <v>592.62543324951162</v>
      </c>
      <c r="B139">
        <v>2</v>
      </c>
      <c r="C139" s="12"/>
      <c r="D139">
        <v>592.62543324951162</v>
      </c>
      <c r="E139">
        <v>2</v>
      </c>
      <c r="F139" s="12"/>
      <c r="G139" s="12"/>
      <c r="H139" s="12"/>
      <c r="I139" s="12"/>
      <c r="J139" s="12"/>
      <c r="K139" s="12"/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9"/>
  <sheetViews>
    <sheetView tabSelected="1" workbookViewId="0">
      <selection activeCell="D15" sqref="D15"/>
    </sheetView>
  </sheetViews>
  <sheetFormatPr baseColWidth="10" defaultRowHeight="12.75" x14ac:dyDescent="0.2"/>
  <cols>
    <col min="4" max="4" width="12.42578125" bestFit="1" customWidth="1"/>
  </cols>
  <sheetData>
    <row r="2" spans="1:11" x14ac:dyDescent="0.2">
      <c r="A2" t="s">
        <v>3</v>
      </c>
    </row>
    <row r="7" spans="1:11" x14ac:dyDescent="0.2">
      <c r="A7" t="s">
        <v>48</v>
      </c>
      <c r="B7">
        <f>VAR(A19:A75)</f>
        <v>99.463106970077817</v>
      </c>
      <c r="D7" t="s">
        <v>50</v>
      </c>
      <c r="F7" s="28" t="s">
        <v>52</v>
      </c>
    </row>
    <row r="8" spans="1:11" x14ac:dyDescent="0.2">
      <c r="A8" t="s">
        <v>49</v>
      </c>
      <c r="B8">
        <f>VAR(A76:A139)</f>
        <v>309.00853793110178</v>
      </c>
      <c r="D8" t="s">
        <v>51</v>
      </c>
      <c r="F8" s="29" t="s">
        <v>53</v>
      </c>
    </row>
    <row r="9" spans="1:11" x14ac:dyDescent="0.2">
      <c r="A9" t="s">
        <v>54</v>
      </c>
      <c r="B9">
        <f>AVERAGE(A19:A75)</f>
        <v>599.9379169943852</v>
      </c>
    </row>
    <row r="10" spans="1:11" x14ac:dyDescent="0.2">
      <c r="A10" t="s">
        <v>55</v>
      </c>
      <c r="B10">
        <f>AVERAGE(A76:A139)</f>
        <v>601.06348465884253</v>
      </c>
    </row>
    <row r="11" spans="1:11" x14ac:dyDescent="0.2">
      <c r="A11" t="s">
        <v>56</v>
      </c>
      <c r="B11">
        <f>COUNT(A19:A75)</f>
        <v>57</v>
      </c>
    </row>
    <row r="12" spans="1:11" x14ac:dyDescent="0.2">
      <c r="A12" t="s">
        <v>57</v>
      </c>
      <c r="B12">
        <f>COUNT(A76:A139)</f>
        <v>64</v>
      </c>
    </row>
    <row r="14" spans="1:11" x14ac:dyDescent="0.2">
      <c r="D14" t="s">
        <v>76</v>
      </c>
    </row>
    <row r="15" spans="1:11" x14ac:dyDescent="0.2">
      <c r="D15">
        <f>_xlfn.F.DIST(B7/B8,56,63,1)</f>
        <v>1.3961154644663896E-5</v>
      </c>
      <c r="E15" s="29" t="s">
        <v>72</v>
      </c>
    </row>
    <row r="16" spans="1:11" ht="13.5" thickBo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">
      <c r="C17" s="12"/>
      <c r="D17" s="12"/>
      <c r="E17" s="8" t="s">
        <v>47</v>
      </c>
      <c r="F17" s="9"/>
      <c r="G17" s="9"/>
      <c r="H17" s="9"/>
      <c r="I17" s="9"/>
      <c r="J17" s="9"/>
      <c r="K17" s="10"/>
    </row>
    <row r="18" spans="1:11" x14ac:dyDescent="0.2">
      <c r="A18" s="1" t="s">
        <v>10</v>
      </c>
      <c r="B18" s="12" t="s">
        <v>12</v>
      </c>
      <c r="C18" s="12" t="s">
        <v>33</v>
      </c>
      <c r="D18" s="12" t="s">
        <v>35</v>
      </c>
      <c r="E18" s="11" t="s">
        <v>59</v>
      </c>
      <c r="F18" s="12"/>
      <c r="G18" s="12"/>
      <c r="H18" s="12"/>
      <c r="I18" s="12"/>
      <c r="J18" s="12"/>
      <c r="K18" s="13"/>
    </row>
    <row r="19" spans="1:11" x14ac:dyDescent="0.2">
      <c r="A19">
        <v>580.66327267251563</v>
      </c>
      <c r="B19" s="12">
        <v>1</v>
      </c>
      <c r="C19" s="12">
        <v>1.7543859649122806E-2</v>
      </c>
      <c r="D19" s="12">
        <f t="shared" ref="D19:D50" si="0">NORMDIST(A19,$B$9,SQRT($B$7),1)</f>
        <v>2.6639074290927253E-2</v>
      </c>
      <c r="E19" s="11">
        <v>0</v>
      </c>
      <c r="F19" s="12">
        <v>0</v>
      </c>
      <c r="G19" s="12"/>
      <c r="H19" s="12"/>
      <c r="I19" s="12"/>
      <c r="J19" s="12"/>
      <c r="K19" s="13"/>
    </row>
    <row r="20" spans="1:11" x14ac:dyDescent="0.2">
      <c r="A20">
        <v>582.59660289032956</v>
      </c>
      <c r="B20" s="12">
        <v>1</v>
      </c>
      <c r="C20" s="12">
        <v>3.5087719298245612E-2</v>
      </c>
      <c r="D20" s="12">
        <f t="shared" si="0"/>
        <v>4.1034494366508398E-2</v>
      </c>
      <c r="E20" s="11">
        <v>1</v>
      </c>
      <c r="F20" s="12">
        <v>1</v>
      </c>
      <c r="G20" s="12"/>
      <c r="H20" s="12"/>
      <c r="I20" s="12"/>
      <c r="J20" s="12"/>
      <c r="K20" s="13"/>
    </row>
    <row r="21" spans="1:11" x14ac:dyDescent="0.2">
      <c r="A21">
        <v>586.5489307334559</v>
      </c>
      <c r="B21" s="12">
        <v>1</v>
      </c>
      <c r="C21" s="12">
        <v>5.2631578947368397E-2</v>
      </c>
      <c r="D21" s="12">
        <f t="shared" si="0"/>
        <v>8.9715767817708084E-2</v>
      </c>
      <c r="E21" s="11"/>
      <c r="F21" s="12"/>
      <c r="G21" s="12"/>
      <c r="H21" s="12"/>
      <c r="I21" s="12"/>
      <c r="J21" s="12"/>
      <c r="K21" s="13"/>
    </row>
    <row r="22" spans="1:11" x14ac:dyDescent="0.2">
      <c r="A22">
        <v>586.59450527239017</v>
      </c>
      <c r="B22" s="12">
        <v>1</v>
      </c>
      <c r="C22" s="12">
        <v>7.0175438596491196E-2</v>
      </c>
      <c r="D22" s="12">
        <f t="shared" si="0"/>
        <v>9.0458380814089551E-2</v>
      </c>
      <c r="E22" s="11"/>
      <c r="F22" s="12"/>
      <c r="G22" s="12"/>
      <c r="H22" s="12"/>
      <c r="I22" s="12"/>
      <c r="J22" s="12"/>
      <c r="K22" s="13"/>
    </row>
    <row r="23" spans="1:11" x14ac:dyDescent="0.2">
      <c r="A23">
        <v>587.41720788519751</v>
      </c>
      <c r="B23" s="12">
        <v>1</v>
      </c>
      <c r="C23" s="12">
        <v>8.7719298245614002E-2</v>
      </c>
      <c r="D23" s="12">
        <f t="shared" si="0"/>
        <v>0.1046585137801101</v>
      </c>
      <c r="E23" s="11"/>
      <c r="F23" s="12"/>
      <c r="G23" s="12"/>
      <c r="H23" s="12"/>
      <c r="I23" s="12"/>
      <c r="J23" s="12"/>
      <c r="K23" s="13"/>
    </row>
    <row r="24" spans="1:11" x14ac:dyDescent="0.2">
      <c r="A24">
        <v>587.74301602906633</v>
      </c>
      <c r="B24" s="12">
        <v>1</v>
      </c>
      <c r="C24" s="12">
        <v>0.105263157894737</v>
      </c>
      <c r="D24" s="12">
        <f t="shared" si="0"/>
        <v>0.11070696427726973</v>
      </c>
      <c r="E24" s="11"/>
      <c r="F24" s="12"/>
      <c r="G24" s="12"/>
      <c r="H24" s="12"/>
      <c r="I24" s="12"/>
      <c r="J24" s="12"/>
      <c r="K24" s="13"/>
    </row>
    <row r="25" spans="1:11" x14ac:dyDescent="0.2">
      <c r="A25">
        <v>588.78051200345612</v>
      </c>
      <c r="B25" s="12">
        <v>1</v>
      </c>
      <c r="C25" s="12">
        <v>0.12280701754386</v>
      </c>
      <c r="D25" s="12">
        <f t="shared" si="0"/>
        <v>0.1316238775152232</v>
      </c>
      <c r="E25" s="11"/>
      <c r="F25" s="12"/>
      <c r="G25" s="12"/>
      <c r="H25" s="12"/>
      <c r="I25" s="12"/>
      <c r="J25" s="12"/>
      <c r="K25" s="13"/>
    </row>
    <row r="26" spans="1:11" x14ac:dyDescent="0.2">
      <c r="A26">
        <v>588.907691946971</v>
      </c>
      <c r="B26" s="12">
        <v>1</v>
      </c>
      <c r="C26" s="12">
        <v>0.140350877192983</v>
      </c>
      <c r="D26" s="12">
        <f t="shared" si="0"/>
        <v>0.13436423205033168</v>
      </c>
      <c r="E26" s="11"/>
      <c r="F26" s="12"/>
      <c r="G26" s="12"/>
      <c r="H26" s="12"/>
      <c r="I26" s="12"/>
      <c r="J26" s="12"/>
      <c r="K26" s="13"/>
    </row>
    <row r="27" spans="1:11" x14ac:dyDescent="0.2">
      <c r="A27">
        <v>589.23390707823887</v>
      </c>
      <c r="B27" s="12">
        <v>1</v>
      </c>
      <c r="C27" s="12">
        <v>0.157894736842105</v>
      </c>
      <c r="D27" s="12">
        <f t="shared" si="0"/>
        <v>0.14157139202330221</v>
      </c>
      <c r="E27" s="11"/>
      <c r="F27" s="12"/>
      <c r="G27" s="12"/>
      <c r="H27" s="12"/>
      <c r="I27" s="12"/>
      <c r="J27" s="12"/>
      <c r="K27" s="13"/>
    </row>
    <row r="28" spans="1:11" x14ac:dyDescent="0.2">
      <c r="A28">
        <v>589.57327964430169</v>
      </c>
      <c r="B28" s="12">
        <v>1</v>
      </c>
      <c r="C28" s="12">
        <v>0.175438596491228</v>
      </c>
      <c r="D28" s="12">
        <f t="shared" si="0"/>
        <v>0.14934253468819009</v>
      </c>
      <c r="E28" s="11"/>
      <c r="F28" s="12"/>
      <c r="G28" s="12"/>
      <c r="H28" s="12"/>
      <c r="I28" s="12"/>
      <c r="J28" s="12"/>
      <c r="K28" s="13"/>
    </row>
    <row r="29" spans="1:11" x14ac:dyDescent="0.2">
      <c r="A29">
        <v>590.29211649355</v>
      </c>
      <c r="B29" s="12">
        <v>1</v>
      </c>
      <c r="C29" s="12">
        <v>0.19298245614035101</v>
      </c>
      <c r="D29" s="12">
        <f t="shared" si="0"/>
        <v>0.16672705294346377</v>
      </c>
      <c r="E29" s="11"/>
      <c r="F29" s="12"/>
      <c r="G29" s="12"/>
      <c r="H29" s="12"/>
      <c r="I29" s="12"/>
      <c r="J29" s="12"/>
      <c r="K29" s="13"/>
    </row>
    <row r="30" spans="1:11" x14ac:dyDescent="0.2">
      <c r="A30">
        <v>590.36169896253887</v>
      </c>
      <c r="B30" s="12">
        <v>1</v>
      </c>
      <c r="C30" s="12">
        <v>0.21052631578947401</v>
      </c>
      <c r="D30" s="12">
        <f t="shared" si="0"/>
        <v>0.16847655291834543</v>
      </c>
      <c r="E30" s="11"/>
      <c r="F30" s="12"/>
      <c r="G30" s="12"/>
      <c r="H30" s="12"/>
      <c r="I30" s="12"/>
      <c r="J30" s="12"/>
      <c r="K30" s="13"/>
    </row>
    <row r="31" spans="1:11" x14ac:dyDescent="0.2">
      <c r="A31">
        <v>591.87317205896954</v>
      </c>
      <c r="B31" s="12">
        <v>1</v>
      </c>
      <c r="C31" s="12">
        <v>0.22807017543859701</v>
      </c>
      <c r="D31" s="12">
        <f t="shared" si="0"/>
        <v>0.20935876491610828</v>
      </c>
      <c r="E31" s="11"/>
      <c r="F31" s="12"/>
      <c r="G31" s="12"/>
      <c r="H31" s="12"/>
      <c r="I31" s="12"/>
      <c r="J31" s="12"/>
      <c r="K31" s="13"/>
    </row>
    <row r="32" spans="1:11" x14ac:dyDescent="0.2">
      <c r="A32">
        <v>592.33594386997095</v>
      </c>
      <c r="B32" s="12">
        <v>1</v>
      </c>
      <c r="C32" s="12">
        <v>0.24561403508771901</v>
      </c>
      <c r="D32" s="12">
        <f t="shared" si="0"/>
        <v>0.22295651165594291</v>
      </c>
      <c r="E32" s="11"/>
      <c r="F32" s="12"/>
      <c r="G32" s="12"/>
      <c r="H32" s="12"/>
      <c r="I32" s="12"/>
      <c r="J32" s="12"/>
      <c r="K32" s="13"/>
    </row>
    <row r="33" spans="1:11" x14ac:dyDescent="0.2">
      <c r="A33">
        <v>592.60948066220669</v>
      </c>
      <c r="B33" s="12">
        <v>1</v>
      </c>
      <c r="C33" s="12">
        <v>0.26315789473684198</v>
      </c>
      <c r="D33" s="12">
        <f t="shared" si="0"/>
        <v>0.23122490246858182</v>
      </c>
      <c r="E33" s="11"/>
      <c r="F33" s="12"/>
      <c r="G33" s="12"/>
      <c r="H33" s="12"/>
      <c r="I33" s="12"/>
      <c r="J33" s="12"/>
      <c r="K33" s="13"/>
    </row>
    <row r="34" spans="1:11" x14ac:dyDescent="0.2">
      <c r="A34">
        <v>592.72836685816583</v>
      </c>
      <c r="B34" s="12">
        <v>1</v>
      </c>
      <c r="C34" s="12">
        <v>0.28070175438596501</v>
      </c>
      <c r="D34" s="12">
        <f t="shared" si="0"/>
        <v>0.23487120846832446</v>
      </c>
      <c r="E34" s="11"/>
      <c r="F34" s="12"/>
      <c r="G34" s="12"/>
      <c r="H34" s="12"/>
      <c r="I34" s="12"/>
      <c r="J34" s="12"/>
      <c r="K34" s="13"/>
    </row>
    <row r="35" spans="1:11" x14ac:dyDescent="0.2">
      <c r="A35">
        <v>592.95931152924504</v>
      </c>
      <c r="B35" s="12">
        <v>1</v>
      </c>
      <c r="C35" s="12">
        <v>0.29824561403508798</v>
      </c>
      <c r="D35" s="12">
        <f t="shared" si="0"/>
        <v>0.24204437520454336</v>
      </c>
      <c r="E35" s="11"/>
      <c r="F35" s="12"/>
      <c r="G35" s="12"/>
      <c r="H35" s="12"/>
      <c r="I35" s="12"/>
      <c r="J35" s="12"/>
      <c r="K35" s="13"/>
    </row>
    <row r="36" spans="1:11" x14ac:dyDescent="0.2">
      <c r="A36">
        <v>594.39653626528514</v>
      </c>
      <c r="B36" s="12">
        <v>1</v>
      </c>
      <c r="C36" s="12">
        <v>0.31578947368421101</v>
      </c>
      <c r="D36" s="12">
        <f t="shared" si="0"/>
        <v>0.28923134377987536</v>
      </c>
      <c r="E36" s="11"/>
      <c r="F36" s="12"/>
      <c r="G36" s="12"/>
      <c r="H36" s="12"/>
      <c r="I36" s="12"/>
      <c r="J36" s="12"/>
      <c r="K36" s="13"/>
    </row>
    <row r="37" spans="1:11" x14ac:dyDescent="0.2">
      <c r="A37">
        <v>595.29588976144078</v>
      </c>
      <c r="B37" s="12">
        <v>1</v>
      </c>
      <c r="C37" s="12">
        <v>0.33333333333333398</v>
      </c>
      <c r="D37" s="12">
        <f t="shared" si="0"/>
        <v>0.32080322153009011</v>
      </c>
      <c r="E37" s="11" t="s">
        <v>58</v>
      </c>
      <c r="F37" s="12"/>
      <c r="G37" s="12"/>
      <c r="H37" s="12"/>
      <c r="I37" s="12"/>
      <c r="J37" s="12"/>
      <c r="K37" s="13"/>
    </row>
    <row r="38" spans="1:11" x14ac:dyDescent="0.2">
      <c r="A38">
        <v>595.37374121590824</v>
      </c>
      <c r="B38" s="12">
        <v>1</v>
      </c>
      <c r="C38" s="12">
        <v>0.35087719298245601</v>
      </c>
      <c r="D38" s="12">
        <f t="shared" si="0"/>
        <v>0.32360275858897042</v>
      </c>
      <c r="E38" s="11"/>
      <c r="F38" s="12"/>
      <c r="G38" s="12"/>
      <c r="H38" s="12"/>
      <c r="I38" s="12"/>
      <c r="J38" s="12"/>
      <c r="K38" s="13"/>
    </row>
    <row r="39" spans="1:11" x14ac:dyDescent="0.2">
      <c r="A39">
        <v>595.65754867587975</v>
      </c>
      <c r="B39" s="12">
        <v>1</v>
      </c>
      <c r="C39" s="12">
        <v>0.36842105263157898</v>
      </c>
      <c r="D39" s="12">
        <f t="shared" si="0"/>
        <v>0.33389228724390163</v>
      </c>
      <c r="E39" s="11" t="s">
        <v>60</v>
      </c>
      <c r="F39" s="12"/>
      <c r="G39" s="12"/>
      <c r="H39" s="12"/>
      <c r="I39" s="12"/>
      <c r="J39" s="12"/>
      <c r="K39" s="13"/>
    </row>
    <row r="40" spans="1:11" x14ac:dyDescent="0.2">
      <c r="A40">
        <v>596.28609510750914</v>
      </c>
      <c r="B40" s="12">
        <v>1</v>
      </c>
      <c r="C40" s="12">
        <v>0.38596491228070201</v>
      </c>
      <c r="D40" s="12">
        <f t="shared" si="0"/>
        <v>0.35712042917980036</v>
      </c>
      <c r="E40" s="11"/>
      <c r="F40" s="12"/>
      <c r="G40" s="12"/>
      <c r="H40" s="12"/>
      <c r="I40" s="12"/>
      <c r="J40" s="12"/>
      <c r="K40" s="13"/>
    </row>
    <row r="41" spans="1:11" x14ac:dyDescent="0.2">
      <c r="A41">
        <v>596.30759576655021</v>
      </c>
      <c r="B41" s="12">
        <v>1</v>
      </c>
      <c r="C41" s="12">
        <v>0.40350877192982498</v>
      </c>
      <c r="D41" s="12">
        <f t="shared" si="0"/>
        <v>0.35792504260766422</v>
      </c>
      <c r="E41" s="11"/>
      <c r="F41" s="12"/>
      <c r="G41" s="12"/>
      <c r="H41" s="12"/>
      <c r="I41" s="12"/>
      <c r="J41" s="12"/>
      <c r="K41" s="13"/>
    </row>
    <row r="42" spans="1:11" x14ac:dyDescent="0.2">
      <c r="A42">
        <v>596.54985378876279</v>
      </c>
      <c r="B42" s="12">
        <v>1</v>
      </c>
      <c r="C42" s="12">
        <v>0.42105263157894801</v>
      </c>
      <c r="D42" s="12">
        <f t="shared" si="0"/>
        <v>0.36703388273156645</v>
      </c>
      <c r="E42" s="11"/>
      <c r="F42" s="12"/>
      <c r="G42" s="12"/>
      <c r="H42" s="12"/>
      <c r="I42" s="12"/>
      <c r="J42" s="12"/>
      <c r="K42" s="13"/>
    </row>
    <row r="43" spans="1:11" x14ac:dyDescent="0.2">
      <c r="A43">
        <v>597.9665028755777</v>
      </c>
      <c r="B43" s="12">
        <v>1</v>
      </c>
      <c r="C43" s="12">
        <v>0.43859649122806998</v>
      </c>
      <c r="D43" s="12">
        <f t="shared" si="0"/>
        <v>0.42165054717814721</v>
      </c>
      <c r="E43" s="11"/>
      <c r="F43" s="12"/>
      <c r="G43" s="12"/>
      <c r="H43" s="12"/>
      <c r="I43" s="12"/>
      <c r="J43" s="12"/>
      <c r="K43" s="13"/>
    </row>
    <row r="44" spans="1:11" x14ac:dyDescent="0.2">
      <c r="A44">
        <v>598.10679826036744</v>
      </c>
      <c r="B44" s="12">
        <v>1</v>
      </c>
      <c r="C44" s="12">
        <v>0.45614035087719301</v>
      </c>
      <c r="D44" s="12">
        <f t="shared" si="0"/>
        <v>0.42716150578782391</v>
      </c>
      <c r="E44" s="11"/>
      <c r="F44" s="12"/>
      <c r="G44" s="12"/>
      <c r="H44" s="12"/>
      <c r="I44" s="12"/>
      <c r="J44" s="12"/>
      <c r="K44" s="13"/>
    </row>
    <row r="45" spans="1:11" x14ac:dyDescent="0.2">
      <c r="A45">
        <v>598.35174005854537</v>
      </c>
      <c r="B45" s="12">
        <v>1</v>
      </c>
      <c r="C45" s="12">
        <v>0.47368421052631599</v>
      </c>
      <c r="D45" s="12">
        <f t="shared" si="0"/>
        <v>0.43681662359071194</v>
      </c>
      <c r="E45" s="11"/>
      <c r="F45" s="12"/>
      <c r="G45" s="12"/>
      <c r="H45" s="12"/>
      <c r="I45" s="12"/>
      <c r="J45" s="12"/>
      <c r="K45" s="13"/>
    </row>
    <row r="46" spans="1:11" x14ac:dyDescent="0.2">
      <c r="A46">
        <v>599.15564587460381</v>
      </c>
      <c r="B46" s="12">
        <v>1</v>
      </c>
      <c r="C46" s="12">
        <v>0.49122807017543901</v>
      </c>
      <c r="D46" s="12">
        <f t="shared" si="0"/>
        <v>0.46873983967468896</v>
      </c>
      <c r="E46" s="11"/>
      <c r="F46" s="12"/>
      <c r="G46" s="12"/>
      <c r="H46" s="12"/>
      <c r="I46" s="12"/>
      <c r="J46" s="12"/>
      <c r="K46" s="13"/>
    </row>
    <row r="47" spans="1:11" x14ac:dyDescent="0.2">
      <c r="A47">
        <v>600.37974869534594</v>
      </c>
      <c r="B47" s="12">
        <v>1</v>
      </c>
      <c r="C47" s="12">
        <v>0.50877192982456199</v>
      </c>
      <c r="D47" s="12">
        <f t="shared" si="0"/>
        <v>0.5176682640991046</v>
      </c>
      <c r="E47" s="11"/>
      <c r="F47" s="12"/>
      <c r="G47" s="12"/>
      <c r="H47" s="12"/>
      <c r="I47" s="12"/>
      <c r="J47" s="12"/>
      <c r="K47" s="13"/>
    </row>
    <row r="48" spans="1:11" x14ac:dyDescent="0.2">
      <c r="A48">
        <v>600.66727522027736</v>
      </c>
      <c r="B48" s="12">
        <v>1</v>
      </c>
      <c r="C48" s="12">
        <v>0.52631578947368396</v>
      </c>
      <c r="D48" s="12">
        <f t="shared" si="0"/>
        <v>0.52914962366187046</v>
      </c>
      <c r="E48" s="11"/>
      <c r="F48" s="12"/>
      <c r="G48" s="12"/>
      <c r="H48" s="12"/>
      <c r="I48" s="12"/>
      <c r="J48" s="12"/>
      <c r="K48" s="13"/>
    </row>
    <row r="49" spans="1:11" x14ac:dyDescent="0.2">
      <c r="A49">
        <v>601.00846182526527</v>
      </c>
      <c r="B49" s="12">
        <v>1</v>
      </c>
      <c r="C49" s="12">
        <v>0.54385964912280704</v>
      </c>
      <c r="D49" s="12">
        <f t="shared" si="0"/>
        <v>0.54274157545030877</v>
      </c>
      <c r="E49" s="11"/>
      <c r="F49" s="12"/>
      <c r="G49" s="12"/>
      <c r="H49" s="12"/>
      <c r="I49" s="12"/>
      <c r="J49" s="12"/>
      <c r="K49" s="13"/>
    </row>
    <row r="50" spans="1:11" x14ac:dyDescent="0.2">
      <c r="A50">
        <v>601.33159820419894</v>
      </c>
      <c r="B50" s="12">
        <v>1</v>
      </c>
      <c r="C50" s="12">
        <v>0.56140350877193002</v>
      </c>
      <c r="D50" s="12">
        <f t="shared" si="0"/>
        <v>0.55556877616622979</v>
      </c>
      <c r="E50" s="11"/>
      <c r="F50" s="12"/>
      <c r="G50" s="12"/>
      <c r="H50" s="12"/>
      <c r="I50" s="12"/>
      <c r="J50" s="12"/>
      <c r="K50" s="13"/>
    </row>
    <row r="51" spans="1:11" x14ac:dyDescent="0.2">
      <c r="A51">
        <v>601.38308944466291</v>
      </c>
      <c r="B51" s="12">
        <v>1</v>
      </c>
      <c r="C51" s="12">
        <v>0.57894736842105299</v>
      </c>
      <c r="D51" s="12">
        <f t="shared" ref="D51:D82" si="1">NORMDIST(A51,$B$9,SQRT($B$7),1)</f>
        <v>0.55760775772579274</v>
      </c>
      <c r="E51" s="11"/>
      <c r="F51" s="12"/>
      <c r="G51" s="12"/>
      <c r="H51" s="12"/>
      <c r="I51" s="12"/>
      <c r="J51" s="12"/>
      <c r="K51" s="13"/>
    </row>
    <row r="52" spans="1:11" x14ac:dyDescent="0.2">
      <c r="A52">
        <v>601.67512280351036</v>
      </c>
      <c r="B52" s="12">
        <v>1</v>
      </c>
      <c r="C52" s="12">
        <v>0.59649122807017596</v>
      </c>
      <c r="D52" s="12">
        <f t="shared" si="1"/>
        <v>0.569141461871842</v>
      </c>
      <c r="E52" s="11"/>
      <c r="F52" s="12"/>
      <c r="G52" s="12"/>
      <c r="H52" s="12"/>
      <c r="I52" s="12"/>
      <c r="J52" s="12"/>
      <c r="K52" s="13"/>
    </row>
    <row r="53" spans="1:11" x14ac:dyDescent="0.2">
      <c r="A53">
        <v>601.67622785309686</v>
      </c>
      <c r="B53" s="12">
        <v>1</v>
      </c>
      <c r="C53" s="12">
        <v>0.61403508771929804</v>
      </c>
      <c r="D53" s="12">
        <f t="shared" si="1"/>
        <v>0.56918499982460447</v>
      </c>
      <c r="E53" s="11"/>
      <c r="F53" s="12"/>
      <c r="G53" s="12"/>
      <c r="H53" s="12"/>
      <c r="I53" s="12"/>
      <c r="J53" s="12"/>
      <c r="K53" s="13"/>
    </row>
    <row r="54" spans="1:11" x14ac:dyDescent="0.2">
      <c r="A54">
        <v>602.0976536135455</v>
      </c>
      <c r="B54" s="12">
        <v>1</v>
      </c>
      <c r="C54" s="12">
        <v>0.63157894736842102</v>
      </c>
      <c r="D54" s="12">
        <f t="shared" si="1"/>
        <v>0.58572272512244594</v>
      </c>
      <c r="E54" s="11"/>
      <c r="F54" s="12"/>
      <c r="G54" s="12"/>
      <c r="H54" s="12"/>
      <c r="I54" s="12"/>
      <c r="J54" s="12"/>
      <c r="K54" s="13"/>
    </row>
    <row r="55" spans="1:11" x14ac:dyDescent="0.2">
      <c r="A55">
        <v>602.17958085252712</v>
      </c>
      <c r="B55" s="12">
        <v>1</v>
      </c>
      <c r="C55" s="12">
        <v>0.64912280701754399</v>
      </c>
      <c r="D55" s="12">
        <f t="shared" si="1"/>
        <v>0.58892112549057241</v>
      </c>
      <c r="E55" s="11"/>
      <c r="F55" s="12"/>
      <c r="G55" s="12"/>
      <c r="H55" s="12"/>
      <c r="I55" s="12"/>
      <c r="J55" s="12"/>
      <c r="K55" s="13"/>
    </row>
    <row r="56" spans="1:11" ht="13.5" thickBot="1" x14ac:dyDescent="0.25">
      <c r="A56">
        <v>603.23302361868866</v>
      </c>
      <c r="B56" s="12">
        <v>1</v>
      </c>
      <c r="C56" s="12">
        <v>0.66666666666666696</v>
      </c>
      <c r="D56" s="12">
        <f t="shared" si="1"/>
        <v>0.62945067600324378</v>
      </c>
      <c r="E56" s="14" t="s">
        <v>61</v>
      </c>
      <c r="F56" s="15"/>
      <c r="G56" s="15"/>
      <c r="H56" s="15"/>
      <c r="I56" s="15"/>
      <c r="J56" s="15"/>
      <c r="K56" s="16"/>
    </row>
    <row r="57" spans="1:11" x14ac:dyDescent="0.2">
      <c r="A57">
        <v>603.3910346231562</v>
      </c>
      <c r="B57" s="12">
        <v>1</v>
      </c>
      <c r="C57" s="12">
        <v>0.68421052631579005</v>
      </c>
      <c r="D57" s="12">
        <f t="shared" si="1"/>
        <v>0.63541975747878132</v>
      </c>
      <c r="E57" s="12"/>
      <c r="F57" s="12"/>
      <c r="G57" s="12"/>
      <c r="H57" s="12"/>
      <c r="I57" s="12"/>
      <c r="J57" s="12"/>
      <c r="K57" s="12"/>
    </row>
    <row r="58" spans="1:11" x14ac:dyDescent="0.2">
      <c r="A58">
        <v>603.43857748424955</v>
      </c>
      <c r="B58">
        <v>1</v>
      </c>
      <c r="C58">
        <v>0.70175438596491202</v>
      </c>
      <c r="D58">
        <f t="shared" si="1"/>
        <v>0.63720942314637607</v>
      </c>
    </row>
    <row r="59" spans="1:11" x14ac:dyDescent="0.2">
      <c r="A59">
        <v>605.24276827890185</v>
      </c>
      <c r="B59">
        <v>1</v>
      </c>
      <c r="C59">
        <v>0.71929824561403499</v>
      </c>
      <c r="D59">
        <f t="shared" si="1"/>
        <v>0.70260755133740449</v>
      </c>
    </row>
    <row r="60" spans="1:11" x14ac:dyDescent="0.2">
      <c r="A60">
        <v>605.54121540251344</v>
      </c>
      <c r="B60">
        <v>1</v>
      </c>
      <c r="C60">
        <v>0.73684210526315796</v>
      </c>
      <c r="D60">
        <f t="shared" si="1"/>
        <v>0.71288751963217645</v>
      </c>
    </row>
    <row r="61" spans="1:11" x14ac:dyDescent="0.2">
      <c r="A61">
        <v>605.73008629387243</v>
      </c>
      <c r="B61">
        <v>1</v>
      </c>
      <c r="C61">
        <v>0.75438596491228105</v>
      </c>
      <c r="D61">
        <f t="shared" si="1"/>
        <v>0.71930499389506719</v>
      </c>
    </row>
    <row r="62" spans="1:11" x14ac:dyDescent="0.2">
      <c r="A62">
        <v>606.19255464041908</v>
      </c>
      <c r="B62">
        <v>1</v>
      </c>
      <c r="C62">
        <v>0.77192982456140402</v>
      </c>
      <c r="D62">
        <f t="shared" si="1"/>
        <v>0.7347194088375848</v>
      </c>
    </row>
    <row r="63" spans="1:11" x14ac:dyDescent="0.2">
      <c r="A63">
        <v>606.53444376685547</v>
      </c>
      <c r="B63">
        <v>1</v>
      </c>
      <c r="C63">
        <v>0.78947368421052599</v>
      </c>
      <c r="D63">
        <f t="shared" si="1"/>
        <v>0.7458319137492434</v>
      </c>
    </row>
    <row r="64" spans="1:11" x14ac:dyDescent="0.2">
      <c r="A64">
        <v>606.56658936484848</v>
      </c>
      <c r="B64">
        <v>1</v>
      </c>
      <c r="C64">
        <v>0.80701754385964897</v>
      </c>
      <c r="D64">
        <f t="shared" si="1"/>
        <v>0.74686405014571755</v>
      </c>
    </row>
    <row r="65" spans="1:4" x14ac:dyDescent="0.2">
      <c r="A65">
        <v>607.4022603394917</v>
      </c>
      <c r="B65">
        <v>1</v>
      </c>
      <c r="C65">
        <v>0.82456140350877205</v>
      </c>
      <c r="D65">
        <f t="shared" si="1"/>
        <v>0.77290447265270201</v>
      </c>
    </row>
    <row r="66" spans="1:4" x14ac:dyDescent="0.2">
      <c r="A66">
        <v>608.19074563637378</v>
      </c>
      <c r="B66">
        <v>1</v>
      </c>
      <c r="C66">
        <v>0.84210526315789502</v>
      </c>
      <c r="D66">
        <f t="shared" si="1"/>
        <v>0.79602519792366511</v>
      </c>
    </row>
    <row r="67" spans="1:4" x14ac:dyDescent="0.2">
      <c r="A67">
        <v>610.68040207740091</v>
      </c>
      <c r="B67">
        <v>1</v>
      </c>
      <c r="C67">
        <v>0.859649122807018</v>
      </c>
      <c r="D67">
        <f t="shared" si="1"/>
        <v>0.85929202068590815</v>
      </c>
    </row>
    <row r="68" spans="1:4" x14ac:dyDescent="0.2">
      <c r="A68">
        <v>610.81484712717383</v>
      </c>
      <c r="B68">
        <v>1</v>
      </c>
      <c r="C68">
        <v>0.87719298245614097</v>
      </c>
      <c r="D68">
        <f t="shared" si="1"/>
        <v>0.86228097124418102</v>
      </c>
    </row>
    <row r="69" spans="1:4" x14ac:dyDescent="0.2">
      <c r="A69">
        <v>611.55767621925418</v>
      </c>
      <c r="B69">
        <v>1</v>
      </c>
      <c r="C69">
        <v>0.89473684210526305</v>
      </c>
      <c r="D69">
        <f t="shared" si="1"/>
        <v>0.8780123247223155</v>
      </c>
    </row>
    <row r="70" spans="1:4" x14ac:dyDescent="0.2">
      <c r="A70">
        <v>612.34057627759069</v>
      </c>
      <c r="B70">
        <v>1</v>
      </c>
      <c r="C70">
        <v>0.91228070175438603</v>
      </c>
      <c r="D70">
        <f t="shared" si="1"/>
        <v>0.89317822054209461</v>
      </c>
    </row>
    <row r="71" spans="1:4" x14ac:dyDescent="0.2">
      <c r="A71">
        <v>613.44719111660106</v>
      </c>
      <c r="B71">
        <v>1</v>
      </c>
      <c r="C71">
        <v>0.929824561403509</v>
      </c>
      <c r="D71">
        <f t="shared" si="1"/>
        <v>0.91222247807603274</v>
      </c>
    </row>
    <row r="72" spans="1:4" x14ac:dyDescent="0.2">
      <c r="A72">
        <v>618.56722931462241</v>
      </c>
      <c r="B72">
        <v>1</v>
      </c>
      <c r="C72">
        <v>0.94736842105263197</v>
      </c>
      <c r="D72">
        <f t="shared" si="1"/>
        <v>0.96911564934979322</v>
      </c>
    </row>
    <row r="73" spans="1:4" x14ac:dyDescent="0.2">
      <c r="A73">
        <v>618.71957400373276</v>
      </c>
      <c r="B73">
        <v>1</v>
      </c>
      <c r="C73">
        <v>0.96491228070175505</v>
      </c>
      <c r="D73">
        <f t="shared" si="1"/>
        <v>0.97016525959247468</v>
      </c>
    </row>
    <row r="74" spans="1:4" x14ac:dyDescent="0.2">
      <c r="A74">
        <v>623.48352030371984</v>
      </c>
      <c r="B74">
        <v>1</v>
      </c>
      <c r="C74">
        <v>0.98245614035087703</v>
      </c>
      <c r="D74">
        <f t="shared" si="1"/>
        <v>0.99088484009410649</v>
      </c>
    </row>
    <row r="75" spans="1:4" x14ac:dyDescent="0.2">
      <c r="A75">
        <v>628.32123003705578</v>
      </c>
      <c r="B75">
        <v>1</v>
      </c>
      <c r="C75">
        <v>1</v>
      </c>
      <c r="D75">
        <f t="shared" si="1"/>
        <v>0.99778626182130559</v>
      </c>
    </row>
    <row r="76" spans="1:4" x14ac:dyDescent="0.2">
      <c r="A76">
        <v>564.84488607228991</v>
      </c>
      <c r="B76">
        <v>2</v>
      </c>
      <c r="C76">
        <v>1.5625E-2</v>
      </c>
      <c r="D76">
        <f>NORMDIST(A76,$B$10,SQRT($B$8),1)</f>
        <v>1.9681322844735557E-2</v>
      </c>
    </row>
    <row r="77" spans="1:4" x14ac:dyDescent="0.2">
      <c r="A77">
        <v>567.09928827182785</v>
      </c>
      <c r="B77">
        <v>2</v>
      </c>
      <c r="C77">
        <v>3.125E-2</v>
      </c>
      <c r="D77">
        <f t="shared" ref="D77:D139" si="2">NORMDIST(A77,$B$10,SQRT($B$8),1)</f>
        <v>2.667179705724837E-2</v>
      </c>
    </row>
    <row r="78" spans="1:4" x14ac:dyDescent="0.2">
      <c r="A78">
        <v>569.02342855312918</v>
      </c>
      <c r="B78">
        <v>2</v>
      </c>
      <c r="C78">
        <v>4.6875E-2</v>
      </c>
      <c r="D78">
        <f t="shared" si="2"/>
        <v>3.4176698749822813E-2</v>
      </c>
    </row>
    <row r="79" spans="1:4" x14ac:dyDescent="0.2">
      <c r="A79">
        <v>574.06881810644404</v>
      </c>
      <c r="B79">
        <v>2</v>
      </c>
      <c r="C79">
        <v>6.25E-2</v>
      </c>
      <c r="D79">
        <f t="shared" si="2"/>
        <v>6.2311912274995086E-2</v>
      </c>
    </row>
    <row r="80" spans="1:4" x14ac:dyDescent="0.2">
      <c r="A80">
        <v>574.38695494235537</v>
      </c>
      <c r="B80">
        <v>2</v>
      </c>
      <c r="C80">
        <v>7.8125E-2</v>
      </c>
      <c r="D80">
        <f t="shared" si="2"/>
        <v>6.4563462090408447E-2</v>
      </c>
    </row>
    <row r="81" spans="1:4" x14ac:dyDescent="0.2">
      <c r="A81">
        <v>574.64436210462259</v>
      </c>
      <c r="B81">
        <v>2</v>
      </c>
      <c r="C81">
        <v>9.375E-2</v>
      </c>
      <c r="D81">
        <f t="shared" si="2"/>
        <v>6.6431048543101223E-2</v>
      </c>
    </row>
    <row r="82" spans="1:4" x14ac:dyDescent="0.2">
      <c r="A82">
        <v>579.70776084243676</v>
      </c>
      <c r="B82">
        <v>2</v>
      </c>
      <c r="C82">
        <v>0.109375</v>
      </c>
      <c r="D82">
        <f t="shared" si="2"/>
        <v>0.11220823973650536</v>
      </c>
    </row>
    <row r="83" spans="1:4" x14ac:dyDescent="0.2">
      <c r="A83">
        <v>580.29804123821395</v>
      </c>
      <c r="B83">
        <v>2</v>
      </c>
      <c r="C83">
        <v>0.125</v>
      </c>
      <c r="D83">
        <f t="shared" si="2"/>
        <v>0.11874407048842639</v>
      </c>
    </row>
    <row r="84" spans="1:4" x14ac:dyDescent="0.2">
      <c r="A84">
        <v>580.35026716875586</v>
      </c>
      <c r="B84">
        <v>2</v>
      </c>
      <c r="C84">
        <v>0.140625</v>
      </c>
      <c r="D84">
        <f t="shared" si="2"/>
        <v>0.11933502793675257</v>
      </c>
    </row>
    <row r="85" spans="1:4" x14ac:dyDescent="0.2">
      <c r="A85">
        <v>582.05673497206294</v>
      </c>
      <c r="B85">
        <v>2</v>
      </c>
      <c r="C85">
        <v>0.15625</v>
      </c>
      <c r="D85">
        <f t="shared" si="2"/>
        <v>0.13979490129657143</v>
      </c>
    </row>
    <row r="86" spans="1:4" x14ac:dyDescent="0.2">
      <c r="A86">
        <v>585.3772447558058</v>
      </c>
      <c r="B86">
        <v>2</v>
      </c>
      <c r="C86">
        <v>0.171875</v>
      </c>
      <c r="D86">
        <f t="shared" si="2"/>
        <v>0.18610356998613625</v>
      </c>
    </row>
    <row r="87" spans="1:4" x14ac:dyDescent="0.2">
      <c r="A87">
        <v>585.66083462608617</v>
      </c>
      <c r="B87">
        <v>2</v>
      </c>
      <c r="C87">
        <v>0.1875</v>
      </c>
      <c r="D87">
        <f t="shared" si="2"/>
        <v>0.1904568424175912</v>
      </c>
    </row>
    <row r="88" spans="1:4" x14ac:dyDescent="0.2">
      <c r="A88">
        <v>586.58478503011247</v>
      </c>
      <c r="B88">
        <v>2</v>
      </c>
      <c r="C88">
        <v>0.203125</v>
      </c>
      <c r="D88">
        <f t="shared" si="2"/>
        <v>0.20506835755494485</v>
      </c>
    </row>
    <row r="89" spans="1:4" x14ac:dyDescent="0.2">
      <c r="A89">
        <v>588.23065629808536</v>
      </c>
      <c r="B89">
        <v>2</v>
      </c>
      <c r="C89">
        <v>0.21875</v>
      </c>
      <c r="D89">
        <f t="shared" si="2"/>
        <v>0.23268775321850046</v>
      </c>
    </row>
    <row r="90" spans="1:4" x14ac:dyDescent="0.2">
      <c r="A90">
        <v>588.38669923504517</v>
      </c>
      <c r="B90">
        <v>2</v>
      </c>
      <c r="C90">
        <v>0.234375</v>
      </c>
      <c r="D90">
        <f t="shared" si="2"/>
        <v>0.2354094879382426</v>
      </c>
    </row>
    <row r="91" spans="1:4" x14ac:dyDescent="0.2">
      <c r="A91">
        <v>588.56274261522651</v>
      </c>
      <c r="B91">
        <v>2</v>
      </c>
      <c r="C91">
        <v>0.25</v>
      </c>
      <c r="D91">
        <f t="shared" si="2"/>
        <v>0.23850105244417805</v>
      </c>
    </row>
    <row r="92" spans="1:4" x14ac:dyDescent="0.2">
      <c r="A92">
        <v>590.54320334342242</v>
      </c>
      <c r="B92">
        <v>2</v>
      </c>
      <c r="C92">
        <v>0.265625</v>
      </c>
      <c r="D92">
        <f t="shared" si="2"/>
        <v>0.27476331006658311</v>
      </c>
    </row>
    <row r="93" spans="1:4" x14ac:dyDescent="0.2">
      <c r="A93">
        <v>591.93764912836605</v>
      </c>
      <c r="B93">
        <v>2</v>
      </c>
      <c r="C93">
        <v>0.28125</v>
      </c>
      <c r="D93">
        <f t="shared" si="2"/>
        <v>0.30183034735512937</v>
      </c>
    </row>
    <row r="94" spans="1:4" x14ac:dyDescent="0.2">
      <c r="A94">
        <v>592.10195496056917</v>
      </c>
      <c r="B94">
        <v>2</v>
      </c>
      <c r="C94">
        <v>0.296875</v>
      </c>
      <c r="D94">
        <f t="shared" si="2"/>
        <v>0.30509699461711992</v>
      </c>
    </row>
    <row r="95" spans="1:4" x14ac:dyDescent="0.2">
      <c r="A95">
        <v>592.19159881510757</v>
      </c>
      <c r="B95">
        <v>2</v>
      </c>
      <c r="C95">
        <v>0.3125</v>
      </c>
      <c r="D95">
        <f t="shared" si="2"/>
        <v>0.30688584149767517</v>
      </c>
    </row>
    <row r="96" spans="1:4" x14ac:dyDescent="0.2">
      <c r="A96">
        <v>592.62543324951162</v>
      </c>
      <c r="B96">
        <v>2</v>
      </c>
      <c r="C96">
        <v>0.328125</v>
      </c>
      <c r="D96">
        <f t="shared" si="2"/>
        <v>0.3156075310391141</v>
      </c>
    </row>
    <row r="97" spans="1:4" x14ac:dyDescent="0.2">
      <c r="A97">
        <v>592.88372571463378</v>
      </c>
      <c r="B97">
        <v>2</v>
      </c>
      <c r="C97">
        <v>0.34375</v>
      </c>
      <c r="D97">
        <f t="shared" si="2"/>
        <v>0.32084979690278093</v>
      </c>
    </row>
    <row r="98" spans="1:4" x14ac:dyDescent="0.2">
      <c r="A98">
        <v>593.12206735003895</v>
      </c>
      <c r="B98">
        <v>2</v>
      </c>
      <c r="C98">
        <v>0.359375</v>
      </c>
      <c r="D98">
        <f t="shared" si="2"/>
        <v>0.32571906930010308</v>
      </c>
    </row>
    <row r="99" spans="1:4" x14ac:dyDescent="0.2">
      <c r="A99">
        <v>593.23116477065685</v>
      </c>
      <c r="B99">
        <v>2</v>
      </c>
      <c r="C99">
        <v>0.375</v>
      </c>
      <c r="D99">
        <f t="shared" si="2"/>
        <v>0.32795793230604164</v>
      </c>
    </row>
    <row r="100" spans="1:4" x14ac:dyDescent="0.2">
      <c r="A100">
        <v>595.42868801383077</v>
      </c>
      <c r="B100">
        <v>2</v>
      </c>
      <c r="C100">
        <v>0.390625</v>
      </c>
      <c r="D100">
        <f t="shared" si="2"/>
        <v>0.37427649260678653</v>
      </c>
    </row>
    <row r="101" spans="1:4" x14ac:dyDescent="0.2">
      <c r="A101">
        <v>595.50038608110833</v>
      </c>
      <c r="B101">
        <v>2</v>
      </c>
      <c r="C101">
        <v>0.40625</v>
      </c>
      <c r="D101">
        <f t="shared" si="2"/>
        <v>0.37582318129792908</v>
      </c>
    </row>
    <row r="102" spans="1:4" x14ac:dyDescent="0.2">
      <c r="A102">
        <v>596.218766633418</v>
      </c>
      <c r="B102">
        <v>2</v>
      </c>
      <c r="C102">
        <v>0.421875</v>
      </c>
      <c r="D102">
        <f t="shared" si="2"/>
        <v>0.39142666715945107</v>
      </c>
    </row>
    <row r="103" spans="1:4" x14ac:dyDescent="0.2">
      <c r="A103">
        <v>596.35635995691348</v>
      </c>
      <c r="B103">
        <v>2</v>
      </c>
      <c r="C103">
        <v>0.4375</v>
      </c>
      <c r="D103">
        <f t="shared" si="2"/>
        <v>0.39443615411413457</v>
      </c>
    </row>
    <row r="104" spans="1:4" x14ac:dyDescent="0.2">
      <c r="A104">
        <v>597.00187466965997</v>
      </c>
      <c r="B104">
        <v>2</v>
      </c>
      <c r="C104">
        <v>0.453125</v>
      </c>
      <c r="D104">
        <f t="shared" si="2"/>
        <v>0.40863653134750239</v>
      </c>
    </row>
    <row r="105" spans="1:4" x14ac:dyDescent="0.2">
      <c r="A105">
        <v>597.93017057793077</v>
      </c>
      <c r="B105">
        <v>2</v>
      </c>
      <c r="C105">
        <v>0.46875</v>
      </c>
      <c r="D105">
        <f t="shared" si="2"/>
        <v>0.42926507023816507</v>
      </c>
    </row>
    <row r="106" spans="1:4" x14ac:dyDescent="0.2">
      <c r="A106">
        <v>599.08764126974143</v>
      </c>
      <c r="B106">
        <v>2</v>
      </c>
      <c r="C106">
        <v>0.484375</v>
      </c>
      <c r="D106">
        <f t="shared" si="2"/>
        <v>0.45525302840947374</v>
      </c>
    </row>
    <row r="107" spans="1:4" x14ac:dyDescent="0.2">
      <c r="A107">
        <v>599.16076327419944</v>
      </c>
      <c r="B107">
        <v>2</v>
      </c>
      <c r="C107">
        <v>0.5</v>
      </c>
      <c r="D107">
        <f t="shared" si="2"/>
        <v>0.45690244285929882</v>
      </c>
    </row>
    <row r="108" spans="1:4" x14ac:dyDescent="0.2">
      <c r="A108">
        <v>599.41416247175096</v>
      </c>
      <c r="B108">
        <v>2</v>
      </c>
      <c r="C108">
        <v>0.515625</v>
      </c>
      <c r="D108">
        <f t="shared" si="2"/>
        <v>0.46262394118191513</v>
      </c>
    </row>
    <row r="109" spans="1:4" x14ac:dyDescent="0.2">
      <c r="A109">
        <v>600.2370353834649</v>
      </c>
      <c r="B109">
        <v>2</v>
      </c>
      <c r="C109">
        <v>0.53125</v>
      </c>
      <c r="D109">
        <f t="shared" si="2"/>
        <v>0.48125087250830401</v>
      </c>
    </row>
    <row r="110" spans="1:4" x14ac:dyDescent="0.2">
      <c r="A110">
        <v>600.40713536127384</v>
      </c>
      <c r="B110">
        <v>2</v>
      </c>
      <c r="C110">
        <v>0.546875</v>
      </c>
      <c r="D110">
        <f t="shared" si="2"/>
        <v>0.4851077968907998</v>
      </c>
    </row>
    <row r="111" spans="1:4" x14ac:dyDescent="0.2">
      <c r="A111">
        <v>603.75177948002658</v>
      </c>
      <c r="B111">
        <v>2</v>
      </c>
      <c r="C111">
        <v>0.5625</v>
      </c>
      <c r="D111">
        <f t="shared" si="2"/>
        <v>0.56077311781116279</v>
      </c>
    </row>
    <row r="112" spans="1:4" x14ac:dyDescent="0.2">
      <c r="A112">
        <v>604.22176210997031</v>
      </c>
      <c r="B112">
        <v>2</v>
      </c>
      <c r="C112">
        <v>0.578125</v>
      </c>
      <c r="D112">
        <f t="shared" si="2"/>
        <v>0.57129246695601066</v>
      </c>
    </row>
    <row r="113" spans="1:4" x14ac:dyDescent="0.2">
      <c r="A113">
        <v>604.33922262231215</v>
      </c>
      <c r="B113">
        <v>2</v>
      </c>
      <c r="C113">
        <v>0.59375</v>
      </c>
      <c r="D113">
        <f t="shared" si="2"/>
        <v>0.57391392773260463</v>
      </c>
    </row>
    <row r="114" spans="1:4" x14ac:dyDescent="0.2">
      <c r="A114">
        <v>605.63594615965212</v>
      </c>
      <c r="B114">
        <v>2</v>
      </c>
      <c r="C114">
        <v>0.609375</v>
      </c>
      <c r="D114">
        <f t="shared" si="2"/>
        <v>0.60261233229110034</v>
      </c>
    </row>
    <row r="115" spans="1:4" x14ac:dyDescent="0.2">
      <c r="A115">
        <v>606.49069513247559</v>
      </c>
      <c r="B115">
        <v>2</v>
      </c>
      <c r="C115">
        <v>0.625</v>
      </c>
      <c r="D115">
        <f t="shared" si="2"/>
        <v>0.62123994429798712</v>
      </c>
    </row>
    <row r="116" spans="1:4" x14ac:dyDescent="0.2">
      <c r="A116">
        <v>607.13967912562634</v>
      </c>
      <c r="B116">
        <v>2</v>
      </c>
      <c r="C116">
        <v>0.640625</v>
      </c>
      <c r="D116">
        <f t="shared" si="2"/>
        <v>0.63520006799353679</v>
      </c>
    </row>
    <row r="117" spans="1:4" x14ac:dyDescent="0.2">
      <c r="A117">
        <v>607.33507188751844</v>
      </c>
      <c r="B117">
        <v>2</v>
      </c>
      <c r="C117">
        <v>0.65625</v>
      </c>
      <c r="D117">
        <f t="shared" si="2"/>
        <v>0.63936920067199088</v>
      </c>
    </row>
    <row r="118" spans="1:4" x14ac:dyDescent="0.2">
      <c r="A118">
        <v>609.98630778920494</v>
      </c>
      <c r="B118">
        <v>2</v>
      </c>
      <c r="C118">
        <v>0.671875</v>
      </c>
      <c r="D118">
        <f t="shared" si="2"/>
        <v>0.69413118193676571</v>
      </c>
    </row>
    <row r="119" spans="1:4" x14ac:dyDescent="0.2">
      <c r="A119">
        <v>610.39082310871208</v>
      </c>
      <c r="B119">
        <v>2</v>
      </c>
      <c r="C119">
        <v>0.6875</v>
      </c>
      <c r="D119">
        <f t="shared" si="2"/>
        <v>0.70215422527859817</v>
      </c>
    </row>
    <row r="120" spans="1:4" x14ac:dyDescent="0.2">
      <c r="A120">
        <v>613.03771431838572</v>
      </c>
      <c r="B120">
        <v>2</v>
      </c>
      <c r="C120">
        <v>0.703125</v>
      </c>
      <c r="D120">
        <f t="shared" si="2"/>
        <v>0.75212142530785953</v>
      </c>
    </row>
    <row r="121" spans="1:4" x14ac:dyDescent="0.2">
      <c r="A121">
        <v>613.47025410177059</v>
      </c>
      <c r="B121">
        <v>2</v>
      </c>
      <c r="C121">
        <v>0.71875</v>
      </c>
      <c r="D121">
        <f t="shared" si="2"/>
        <v>0.75983960386258909</v>
      </c>
    </row>
    <row r="122" spans="1:4" x14ac:dyDescent="0.2">
      <c r="A122">
        <v>614.02941407217691</v>
      </c>
      <c r="B122">
        <v>2</v>
      </c>
      <c r="C122">
        <v>0.734375</v>
      </c>
      <c r="D122">
        <f t="shared" si="2"/>
        <v>0.76961993457517108</v>
      </c>
    </row>
    <row r="123" spans="1:4" x14ac:dyDescent="0.2">
      <c r="A123">
        <v>614.31562420783746</v>
      </c>
      <c r="B123">
        <v>2</v>
      </c>
      <c r="C123">
        <v>0.75</v>
      </c>
      <c r="D123">
        <f t="shared" si="2"/>
        <v>0.77453859805405401</v>
      </c>
    </row>
    <row r="124" spans="1:4" x14ac:dyDescent="0.2">
      <c r="A124">
        <v>614.41168646589199</v>
      </c>
      <c r="B124">
        <v>2</v>
      </c>
      <c r="C124">
        <v>0.765625</v>
      </c>
      <c r="D124">
        <f t="shared" si="2"/>
        <v>0.77617605397998934</v>
      </c>
    </row>
    <row r="125" spans="1:4" x14ac:dyDescent="0.2">
      <c r="A125">
        <v>614.54058770551796</v>
      </c>
      <c r="B125">
        <v>2</v>
      </c>
      <c r="C125">
        <v>0.78125</v>
      </c>
      <c r="D125">
        <f t="shared" si="2"/>
        <v>0.77836261837982745</v>
      </c>
    </row>
    <row r="126" spans="1:4" x14ac:dyDescent="0.2">
      <c r="A126">
        <v>615.23785564723221</v>
      </c>
      <c r="B126">
        <v>2</v>
      </c>
      <c r="C126">
        <v>0.796875</v>
      </c>
      <c r="D126">
        <f t="shared" si="2"/>
        <v>0.78997677185177229</v>
      </c>
    </row>
    <row r="127" spans="1:4" x14ac:dyDescent="0.2">
      <c r="A127">
        <v>615.46097498550125</v>
      </c>
      <c r="B127">
        <v>2</v>
      </c>
      <c r="C127">
        <v>0.8125</v>
      </c>
      <c r="D127">
        <f t="shared" si="2"/>
        <v>0.79361629057311855</v>
      </c>
    </row>
    <row r="128" spans="1:4" x14ac:dyDescent="0.2">
      <c r="A128">
        <v>615.56417505412298</v>
      </c>
      <c r="B128">
        <v>2</v>
      </c>
      <c r="C128">
        <v>0.828125</v>
      </c>
      <c r="D128">
        <f t="shared" si="2"/>
        <v>0.79528696904289642</v>
      </c>
    </row>
    <row r="129" spans="1:4" x14ac:dyDescent="0.2">
      <c r="A129">
        <v>616.37850729362947</v>
      </c>
      <c r="B129">
        <v>2</v>
      </c>
      <c r="C129">
        <v>0.84375</v>
      </c>
      <c r="D129">
        <f t="shared" si="2"/>
        <v>0.80818547975387656</v>
      </c>
    </row>
    <row r="130" spans="1:4" x14ac:dyDescent="0.2">
      <c r="A130">
        <v>616.52481077836126</v>
      </c>
      <c r="B130">
        <v>2</v>
      </c>
      <c r="C130">
        <v>0.859375</v>
      </c>
      <c r="D130">
        <f t="shared" si="2"/>
        <v>0.81044896359357554</v>
      </c>
    </row>
    <row r="131" spans="1:4" x14ac:dyDescent="0.2">
      <c r="A131">
        <v>620.5376495784069</v>
      </c>
      <c r="B131">
        <v>2</v>
      </c>
      <c r="C131">
        <v>0.875</v>
      </c>
      <c r="D131">
        <f t="shared" si="2"/>
        <v>0.86603264510216937</v>
      </c>
    </row>
    <row r="132" spans="1:4" x14ac:dyDescent="0.2">
      <c r="A132">
        <v>620.91266349232353</v>
      </c>
      <c r="B132">
        <v>2</v>
      </c>
      <c r="C132">
        <v>0.890625</v>
      </c>
      <c r="D132">
        <f t="shared" si="2"/>
        <v>0.87058582576492038</v>
      </c>
    </row>
    <row r="133" spans="1:4" x14ac:dyDescent="0.2">
      <c r="A133">
        <v>621.05277098581246</v>
      </c>
      <c r="B133">
        <v>2</v>
      </c>
      <c r="C133">
        <v>0.90625</v>
      </c>
      <c r="D133">
        <f t="shared" si="2"/>
        <v>0.87225908499808258</v>
      </c>
    </row>
    <row r="134" spans="1:4" x14ac:dyDescent="0.2">
      <c r="A134">
        <v>624.67390299321664</v>
      </c>
      <c r="B134">
        <v>2</v>
      </c>
      <c r="C134">
        <v>0.921875</v>
      </c>
      <c r="D134">
        <f t="shared" si="2"/>
        <v>0.91038525522263036</v>
      </c>
    </row>
    <row r="135" spans="1:4" x14ac:dyDescent="0.2">
      <c r="A135">
        <v>626.55072822811121</v>
      </c>
      <c r="B135">
        <v>2</v>
      </c>
      <c r="C135">
        <v>0.9375</v>
      </c>
      <c r="D135">
        <f t="shared" si="2"/>
        <v>0.92645660072307312</v>
      </c>
    </row>
    <row r="136" spans="1:4" x14ac:dyDescent="0.2">
      <c r="A136">
        <v>627.42172929704418</v>
      </c>
      <c r="B136">
        <v>2</v>
      </c>
      <c r="C136">
        <v>0.953125</v>
      </c>
      <c r="D136">
        <f t="shared" si="2"/>
        <v>0.93312120184463176</v>
      </c>
    </row>
    <row r="137" spans="1:4" x14ac:dyDescent="0.2">
      <c r="A137">
        <v>630.20456923623817</v>
      </c>
      <c r="B137">
        <v>2</v>
      </c>
      <c r="C137">
        <v>0.96875</v>
      </c>
      <c r="D137">
        <f t="shared" si="2"/>
        <v>0.95131658452026124</v>
      </c>
    </row>
    <row r="138" spans="1:4" x14ac:dyDescent="0.2">
      <c r="A138">
        <v>640.20223636565936</v>
      </c>
      <c r="B138">
        <v>2</v>
      </c>
      <c r="C138">
        <v>0.984375</v>
      </c>
      <c r="D138">
        <f t="shared" si="2"/>
        <v>0.98700947932960592</v>
      </c>
    </row>
    <row r="139" spans="1:4" x14ac:dyDescent="0.2">
      <c r="A139">
        <v>649.58059008509156</v>
      </c>
      <c r="B139">
        <v>2</v>
      </c>
      <c r="C139">
        <v>1</v>
      </c>
      <c r="D139">
        <f t="shared" si="2"/>
        <v>0.99710996345851444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U1</vt:lpstr>
      <vt:lpstr>LU1</vt:lpstr>
      <vt:lpstr>U2</vt:lpstr>
      <vt:lpstr>LU2</vt:lpstr>
      <vt:lpstr>U3</vt:lpstr>
      <vt:lpstr>LU3</vt:lpstr>
      <vt:lpstr>U4</vt:lpstr>
      <vt:lpstr>LU4</vt:lpstr>
    </vt:vector>
  </TitlesOfParts>
  <Company>selber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</dc:creator>
  <cp:lastModifiedBy>Paul Ruppen</cp:lastModifiedBy>
  <dcterms:created xsi:type="dcterms:W3CDTF">2010-06-07T08:19:23Z</dcterms:created>
  <dcterms:modified xsi:type="dcterms:W3CDTF">2019-06-13T09:07:51Z</dcterms:modified>
</cp:coreProperties>
</file>