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uenenest\Desktop\"/>
    </mc:Choice>
  </mc:AlternateContent>
  <bookViews>
    <workbookView xWindow="0" yWindow="0" windowWidth="28800" windowHeight="12435"/>
  </bookViews>
  <sheets>
    <sheet name="Beispiel 1" sheetId="4" r:id="rId1"/>
    <sheet name="Beispiel 1 (2)" sheetId="6" r:id="rId2"/>
    <sheet name="Beispiel 2" sheetId="2" r:id="rId3"/>
    <sheet name="Beispiel 2 (2)" sheetId="7" r:id="rId4"/>
    <sheet name="Uebung 3" sheetId="3" r:id="rId5"/>
    <sheet name="Uebung 3 (2)" sheetId="8" r:id="rId6"/>
    <sheet name="Uebung 4" sheetId="1" r:id="rId7"/>
    <sheet name="Uebung 4 (2)" sheetId="9" r:id="rId8"/>
    <sheet name="Uebung 5" sheetId="5" r:id="rId9"/>
    <sheet name="FisherBeispiel" sheetId="11" r:id="rId10"/>
    <sheet name="Uebung 5 (2)" sheetId="10" r:id="rId11"/>
  </sheets>
  <calcPr calcId="162913"/>
</workbook>
</file>

<file path=xl/calcChain.xml><?xml version="1.0" encoding="utf-8"?>
<calcChain xmlns="http://schemas.openxmlformats.org/spreadsheetml/2006/main">
  <c r="E57" i="11" l="1"/>
  <c r="E56" i="11"/>
  <c r="D57" i="11"/>
  <c r="D56" i="11"/>
  <c r="E54" i="11"/>
  <c r="E53" i="11"/>
  <c r="D54" i="11"/>
  <c r="D53" i="11"/>
  <c r="E52" i="11"/>
  <c r="E51" i="11"/>
  <c r="D52" i="11"/>
  <c r="D51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15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15" i="11"/>
  <c r="B11" i="11"/>
  <c r="B10" i="11"/>
  <c r="B9" i="11"/>
  <c r="D5" i="11"/>
  <c r="E5" i="11"/>
  <c r="C5" i="11"/>
  <c r="E4" i="11"/>
  <c r="E3" i="11"/>
  <c r="D35" i="10"/>
  <c r="F17" i="10" a="1"/>
  <c r="F17" i="10"/>
  <c r="I17" i="10"/>
  <c r="G17" i="10" a="1"/>
  <c r="G17" i="10"/>
  <c r="H17" i="10" a="1"/>
  <c r="H17" i="10"/>
  <c r="F18" i="10" a="1"/>
  <c r="F18" i="10"/>
  <c r="G18" i="10" a="1"/>
  <c r="G18" i="10"/>
  <c r="H18" i="10" a="1"/>
  <c r="H18" i="10"/>
  <c r="G16" i="10" a="1"/>
  <c r="G16" i="10"/>
  <c r="H16" i="10" a="1"/>
  <c r="H16" i="10"/>
  <c r="F16" i="10" a="1"/>
  <c r="F16" i="10"/>
  <c r="G17" i="9" a="1"/>
  <c r="G17" i="9"/>
  <c r="H17" i="9" a="1"/>
  <c r="H17" i="9"/>
  <c r="I17" i="9" a="1"/>
  <c r="I17" i="9"/>
  <c r="J17" i="9" a="1"/>
  <c r="J17" i="9"/>
  <c r="G18" i="9" a="1"/>
  <c r="G18" i="9"/>
  <c r="H18" i="9" a="1"/>
  <c r="H18" i="9"/>
  <c r="I18" i="9" a="1"/>
  <c r="I18" i="9"/>
  <c r="J18" i="9" a="1"/>
  <c r="J18" i="9"/>
  <c r="G19" i="9" a="1"/>
  <c r="G19" i="9"/>
  <c r="H19" i="9" a="1"/>
  <c r="H19" i="9"/>
  <c r="I19" i="9" a="1"/>
  <c r="I19" i="9"/>
  <c r="J19" i="9" a="1"/>
  <c r="J19" i="9"/>
  <c r="G20" i="9" a="1"/>
  <c r="G20" i="9"/>
  <c r="K20" i="9"/>
  <c r="H20" i="9" a="1"/>
  <c r="H20" i="9"/>
  <c r="I20" i="9" a="1"/>
  <c r="I20" i="9"/>
  <c r="J20" i="9" a="1"/>
  <c r="J20" i="9"/>
  <c r="H16" i="9" a="1"/>
  <c r="H16" i="9"/>
  <c r="I16" i="9" a="1"/>
  <c r="I16" i="9"/>
  <c r="J16" i="9" a="1"/>
  <c r="J16" i="9"/>
  <c r="G16" i="9" a="1"/>
  <c r="G16" i="9"/>
  <c r="G144" i="8" a="1"/>
  <c r="G144" i="8"/>
  <c r="H144" i="8" a="1"/>
  <c r="H144" i="8"/>
  <c r="G145" i="8" a="1"/>
  <c r="G145" i="8"/>
  <c r="H145" i="8" a="1"/>
  <c r="H145" i="8"/>
  <c r="H143" i="8" a="1"/>
  <c r="H143" i="8"/>
  <c r="G143" i="8" a="1"/>
  <c r="G143" i="8"/>
  <c r="G84" i="8" a="1"/>
  <c r="G84" i="8"/>
  <c r="H84" i="8" a="1"/>
  <c r="H84" i="8"/>
  <c r="I84" i="8" a="1"/>
  <c r="I84" i="8"/>
  <c r="J84" i="8" a="1"/>
  <c r="J84" i="8"/>
  <c r="K84" i="8" a="1"/>
  <c r="K84" i="8"/>
  <c r="H83" i="8" a="1"/>
  <c r="H83" i="8"/>
  <c r="H85" i="8"/>
  <c r="I83" i="8" a="1"/>
  <c r="I83" i="8"/>
  <c r="J83" i="8" a="1"/>
  <c r="J83" i="8"/>
  <c r="J85" i="8"/>
  <c r="K83" i="8" a="1"/>
  <c r="K83" i="8"/>
  <c r="K85" i="8"/>
  <c r="G83" i="8" a="1"/>
  <c r="G83" i="8"/>
  <c r="H29" i="8"/>
  <c r="H30" i="8"/>
  <c r="I22" i="8" a="1"/>
  <c r="I22" i="8"/>
  <c r="I15" i="8" a="1"/>
  <c r="I15" i="8"/>
  <c r="H15" i="8" a="1"/>
  <c r="H15" i="8"/>
  <c r="J15" i="8"/>
  <c r="I14" i="8" a="1"/>
  <c r="I14" i="8"/>
  <c r="I16" i="8"/>
  <c r="H14" i="8" a="1"/>
  <c r="H14" i="8"/>
  <c r="G8" i="7" a="1"/>
  <c r="G8" i="7"/>
  <c r="H8" i="7" a="1"/>
  <c r="H8" i="7"/>
  <c r="I8" i="7" a="1"/>
  <c r="I8" i="7"/>
  <c r="G9" i="7" a="1"/>
  <c r="G9" i="7"/>
  <c r="H9" i="7" a="1"/>
  <c r="H9" i="7"/>
  <c r="I9" i="7" a="1"/>
  <c r="I9" i="7"/>
  <c r="H7" i="7" a="1"/>
  <c r="H7" i="7"/>
  <c r="I7" i="7" a="1"/>
  <c r="I7" i="7"/>
  <c r="G7" i="7" a="1"/>
  <c r="G7" i="7"/>
  <c r="G10" i="7"/>
  <c r="H11" i="6" a="1"/>
  <c r="H11" i="6"/>
  <c r="I11" i="6" a="1"/>
  <c r="I11" i="6"/>
  <c r="I10" i="6" a="1"/>
  <c r="I10" i="6"/>
  <c r="I12" i="6"/>
  <c r="H10" i="6" a="1"/>
  <c r="H10" i="6"/>
  <c r="D15" i="11"/>
  <c r="L84" i="8"/>
  <c r="J89" i="8"/>
  <c r="J21" i="9"/>
  <c r="G19" i="10"/>
  <c r="J14" i="8"/>
  <c r="J16" i="8"/>
  <c r="H31" i="8"/>
  <c r="H33" i="8"/>
  <c r="H16" i="8"/>
  <c r="I23" i="8" a="1"/>
  <c r="I23" i="8"/>
  <c r="H25" i="8"/>
  <c r="I146" i="8"/>
  <c r="I143" i="8"/>
  <c r="G146" i="8"/>
  <c r="I21" i="9"/>
  <c r="K18" i="9"/>
  <c r="H146" i="8"/>
  <c r="H21" i="9"/>
  <c r="I18" i="10"/>
  <c r="I85" i="8"/>
  <c r="I145" i="8"/>
  <c r="K19" i="9"/>
  <c r="K17" i="9"/>
  <c r="H32" i="8"/>
  <c r="I144" i="8"/>
  <c r="I16" i="10"/>
  <c r="I19" i="10"/>
  <c r="F19" i="10"/>
  <c r="H12" i="6"/>
  <c r="J10" i="6"/>
  <c r="G85" i="8"/>
  <c r="L83" i="8"/>
  <c r="L85" i="8"/>
  <c r="H89" i="8"/>
  <c r="G21" i="9"/>
  <c r="K16" i="9"/>
  <c r="H19" i="10"/>
  <c r="J7" i="7"/>
  <c r="J11" i="6"/>
  <c r="J9" i="7"/>
  <c r="J8" i="7"/>
  <c r="I10" i="7"/>
  <c r="H10" i="7"/>
  <c r="I16" i="6"/>
  <c r="J25" i="9"/>
  <c r="J33" i="9"/>
  <c r="J24" i="9"/>
  <c r="J28" i="9"/>
  <c r="J36" i="9"/>
  <c r="H30" i="10"/>
  <c r="F28" i="10"/>
  <c r="G28" i="10"/>
  <c r="F29" i="10"/>
  <c r="H28" i="10"/>
  <c r="H31" i="10"/>
  <c r="G29" i="10"/>
  <c r="H29" i="10"/>
  <c r="F30" i="10"/>
  <c r="G30" i="10"/>
  <c r="I89" i="8"/>
  <c r="I88" i="8"/>
  <c r="G149" i="8"/>
  <c r="G151" i="8"/>
  <c r="G157" i="8"/>
  <c r="G150" i="8"/>
  <c r="G156" i="8"/>
  <c r="H150" i="8"/>
  <c r="H156" i="8"/>
  <c r="H149" i="8"/>
  <c r="H155" i="8"/>
  <c r="H151" i="8"/>
  <c r="H157" i="8"/>
  <c r="K89" i="8"/>
  <c r="H17" i="7"/>
  <c r="H15" i="7"/>
  <c r="I15" i="6"/>
  <c r="J12" i="6"/>
  <c r="K88" i="8"/>
  <c r="J10" i="7"/>
  <c r="H16" i="7"/>
  <c r="J88" i="8"/>
  <c r="H15" i="6"/>
  <c r="H16" i="6"/>
  <c r="G25" i="9"/>
  <c r="G27" i="9"/>
  <c r="G26" i="9"/>
  <c r="G28" i="9"/>
  <c r="K21" i="9"/>
  <c r="H25" i="9"/>
  <c r="H33" i="9"/>
  <c r="I17" i="7"/>
  <c r="I15" i="7"/>
  <c r="G89" i="8"/>
  <c r="G88" i="8"/>
  <c r="H88" i="8"/>
  <c r="I24" i="9"/>
  <c r="I27" i="9"/>
  <c r="I35" i="9"/>
  <c r="I25" i="9"/>
  <c r="I33" i="9"/>
  <c r="I26" i="9"/>
  <c r="I34" i="9"/>
  <c r="I28" i="9"/>
  <c r="I36" i="9"/>
  <c r="H23" i="7"/>
  <c r="H44" i="7"/>
  <c r="H38" i="7"/>
  <c r="H33" i="7"/>
  <c r="G35" i="9"/>
  <c r="I18" i="7"/>
  <c r="I37" i="7"/>
  <c r="I43" i="7"/>
  <c r="I22" i="7"/>
  <c r="I32" i="7"/>
  <c r="H30" i="6"/>
  <c r="H33" i="6"/>
  <c r="J16" i="6"/>
  <c r="H37" i="6"/>
  <c r="H21" i="6"/>
  <c r="I16" i="7"/>
  <c r="J15" i="6"/>
  <c r="J17" i="6"/>
  <c r="H17" i="6"/>
  <c r="H29" i="6"/>
  <c r="H32" i="6"/>
  <c r="H20" i="6"/>
  <c r="H36" i="6"/>
  <c r="G31" i="10"/>
  <c r="H24" i="9"/>
  <c r="I39" i="7"/>
  <c r="I34" i="7"/>
  <c r="I45" i="7"/>
  <c r="I24" i="7"/>
  <c r="I28" i="10"/>
  <c r="I31" i="10"/>
  <c r="F31" i="10"/>
  <c r="H28" i="9"/>
  <c r="H36" i="9"/>
  <c r="I29" i="9"/>
  <c r="I32" i="9"/>
  <c r="H26" i="9"/>
  <c r="H34" i="9"/>
  <c r="I17" i="6"/>
  <c r="I36" i="6"/>
  <c r="I32" i="6"/>
  <c r="I20" i="6"/>
  <c r="I29" i="6"/>
  <c r="H43" i="7"/>
  <c r="H18" i="7"/>
  <c r="H32" i="7"/>
  <c r="H22" i="7"/>
  <c r="H37" i="7"/>
  <c r="H39" i="7"/>
  <c r="H24" i="7"/>
  <c r="H45" i="7"/>
  <c r="H34" i="7"/>
  <c r="I152" i="8"/>
  <c r="G155" i="8"/>
  <c r="I158" i="8"/>
  <c r="I159" i="8"/>
  <c r="G17" i="7"/>
  <c r="G15" i="7"/>
  <c r="I30" i="10"/>
  <c r="J26" i="9"/>
  <c r="J34" i="9"/>
  <c r="H27" i="9"/>
  <c r="H35" i="9"/>
  <c r="I29" i="10"/>
  <c r="K28" i="9"/>
  <c r="G36" i="9"/>
  <c r="G34" i="9"/>
  <c r="G24" i="9"/>
  <c r="J27" i="9"/>
  <c r="J35" i="9"/>
  <c r="I30" i="6"/>
  <c r="I33" i="6"/>
  <c r="I21" i="6"/>
  <c r="I37" i="6"/>
  <c r="K25" i="9"/>
  <c r="G33" i="9"/>
  <c r="J32" i="9"/>
  <c r="G16" i="7"/>
  <c r="J29" i="9"/>
  <c r="G43" i="7"/>
  <c r="G18" i="7"/>
  <c r="J15" i="7"/>
  <c r="G37" i="7"/>
  <c r="G22" i="7"/>
  <c r="G32" i="7"/>
  <c r="J22" i="6"/>
  <c r="J23" i="6"/>
  <c r="K26" i="9"/>
  <c r="G24" i="7"/>
  <c r="J17" i="7"/>
  <c r="G45" i="7"/>
  <c r="G39" i="7"/>
  <c r="G34" i="7"/>
  <c r="K27" i="9"/>
  <c r="G29" i="9"/>
  <c r="K24" i="9"/>
  <c r="G32" i="9"/>
  <c r="K37" i="9"/>
  <c r="K38" i="9"/>
  <c r="G44" i="7"/>
  <c r="J16" i="7"/>
  <c r="G23" i="7"/>
  <c r="G33" i="7"/>
  <c r="G38" i="7"/>
  <c r="H29" i="9"/>
  <c r="H32" i="9"/>
  <c r="I44" i="7"/>
  <c r="I33" i="7"/>
  <c r="I38" i="7"/>
  <c r="I23" i="7"/>
  <c r="J25" i="7"/>
  <c r="J26" i="7"/>
  <c r="J18" i="7"/>
  <c r="K29" i="9"/>
</calcChain>
</file>

<file path=xl/sharedStrings.xml><?xml version="1.0" encoding="utf-8"?>
<sst xmlns="http://schemas.openxmlformats.org/spreadsheetml/2006/main" count="560" uniqueCount="415">
  <si>
    <t>Geschlecht (Frauen 1, Männer 2)</t>
  </si>
  <si>
    <t>Raucher (Raucher 1, Nichtraucher 2)</t>
  </si>
  <si>
    <t>Geschlecht (1 Männer; 2 Frauen)</t>
  </si>
  <si>
    <t>Alter (1: &lt; 20; 2: 21 - 35; 3: 36 - 50; 4: 51 - 65; 5 &gt; 66)</t>
  </si>
  <si>
    <t>Einstellung (1 positive; 2 negative)</t>
  </si>
  <si>
    <t>Wohnort (1 Land; 2 Stadt; 3 Agglomeration)</t>
  </si>
  <si>
    <t>Alter (1 &lt; 30; 2 31 - 50; 3 &gt; 51)</t>
  </si>
  <si>
    <t>Wohnort (1 Stadt; 2 Aglo; 3 Land)</t>
  </si>
  <si>
    <t>Gibt es einen Zusammenhang zwischen Geschlecht und Rauchverhalten?</t>
  </si>
  <si>
    <t>Alpha = 0.05</t>
  </si>
  <si>
    <t>Intensität von Gruppenarbeiten (1 hoch, 2 mittel, 3 gering)</t>
  </si>
  <si>
    <t>Arbeitsklima (1 verbessert; 2 unverändert; 3 verschlechtert)</t>
  </si>
  <si>
    <t>Wie verhält sich das Arbeitsklima bezüglich Intensität von Gruppenarbeiten?</t>
  </si>
  <si>
    <t xml:space="preserve">Lassen sich Gruppen herausfinden, </t>
  </si>
  <si>
    <t>die eine unterschiedliche Einstellung zum</t>
  </si>
  <si>
    <t xml:space="preserve">Produkt haben? </t>
  </si>
  <si>
    <t>Einstellung (dafür 1, eher dafür 2, weiss nicht 3, eher dagegen 4, dagegen 5)</t>
  </si>
  <si>
    <t>Bemerkung: Es wäre besser, die Daten in drei Variablen zu</t>
  </si>
  <si>
    <t>erheben (Alter, Geschlecht und Einstellung).</t>
  </si>
  <si>
    <t>analysieren.</t>
  </si>
  <si>
    <t>Gibt es Unterschiede bezüglich der 4 Kategorien Alter-Geschlecht?</t>
  </si>
  <si>
    <t>&lt;= 30</t>
  </si>
  <si>
    <t>30 - 50</t>
  </si>
  <si>
    <t>50 - 100</t>
  </si>
  <si>
    <t>Alter</t>
  </si>
  <si>
    <t>Wohnort</t>
  </si>
  <si>
    <t>Stadt</t>
  </si>
  <si>
    <t>Aglo</t>
  </si>
  <si>
    <t>Land</t>
  </si>
  <si>
    <t>Passt die Stichprobe zur folgenden Populationsverteilung?</t>
  </si>
  <si>
    <t>Geschlecht</t>
  </si>
  <si>
    <t>Frauen</t>
  </si>
  <si>
    <t>Männer</t>
  </si>
  <si>
    <t>Rauchverhalten</t>
  </si>
  <si>
    <t>Raucher</t>
  </si>
  <si>
    <t>Nichtraucher</t>
  </si>
  <si>
    <t>erwartete Häufigkeiten</t>
  </si>
  <si>
    <t>Randsummen</t>
  </si>
  <si>
    <t>Randummen</t>
  </si>
  <si>
    <t>Summanden der Teststatistik</t>
  </si>
  <si>
    <t>Teststatistik</t>
  </si>
  <si>
    <t>p-Wert</t>
  </si>
  <si>
    <t>&gt; 0.05</t>
  </si>
  <si>
    <t>also nicht signifikante Abweichungen der faktischen</t>
  </si>
  <si>
    <t>von den erwarteten Häufigkeiten</t>
  </si>
  <si>
    <t>Residuen</t>
  </si>
  <si>
    <t>Pearson-Residuen</t>
  </si>
  <si>
    <t>standardisierte Pearson-Residuen</t>
  </si>
  <si>
    <t>Raucherverhalten</t>
  </si>
  <si>
    <t xml:space="preserve">          Raucher Nichtraucher</t>
  </si>
  <si>
    <t xml:space="preserve">  Frauen       12           34</t>
  </si>
  <si>
    <t xml:space="preserve">  Maenner      11           43</t>
  </si>
  <si>
    <t>rauch$Geschlecht     1     2</t>
  </si>
  <si>
    <t>&gt; rauch=read.table("clipboard",header=T)</t>
  </si>
  <si>
    <t>&gt; head(rauch)</t>
  </si>
  <si>
    <t xml:space="preserve">  Geschlecht Raucherverhalten</t>
  </si>
  <si>
    <t>1          1                1</t>
  </si>
  <si>
    <t>2          1                1</t>
  </si>
  <si>
    <t>3          1                1</t>
  </si>
  <si>
    <t>4          1                1</t>
  </si>
  <si>
    <t>5          1                1</t>
  </si>
  <si>
    <t>6          1                1</t>
  </si>
  <si>
    <t>&gt; tabrauch=table(rauch$Geschlecht,rauch$Raucherverhalten)</t>
  </si>
  <si>
    <t>&gt; rownames(tabrauch)=c("Frauen","Maenner")</t>
  </si>
  <si>
    <t>&gt; colnames(tabrauch)= c("Raucher","Nichtraucher")</t>
  </si>
  <si>
    <t>&gt; tabrauch</t>
  </si>
  <si>
    <t xml:space="preserve">         </t>
  </si>
  <si>
    <t xml:space="preserve">&gt; </t>
  </si>
  <si>
    <t>&gt; testrauch=chisq.test(rauch$Geschlecht,rauch$Raucherverhalten)</t>
  </si>
  <si>
    <t>&gt; testrauch</t>
  </si>
  <si>
    <t xml:space="preserve">        Pearson's Chi-squared test with Yates' continuity correction</t>
  </si>
  <si>
    <t>data:  rauch$Geschlecht and rauch$Raucherverhalten</t>
  </si>
  <si>
    <t>X-squared = 0.1924, df = 1, p-value = 0.6609</t>
  </si>
  <si>
    <t>&gt; #Residuen</t>
  </si>
  <si>
    <t>&gt; testrauch$observed-testrauch$expected</t>
  </si>
  <si>
    <t xml:space="preserve">                rauch$Raucherverhalten</t>
  </si>
  <si>
    <t xml:space="preserve">               1  1.42 -1.42</t>
  </si>
  <si>
    <t xml:space="preserve">               2 -1.42  1.42</t>
  </si>
  <si>
    <t>&gt; #Pearson-Residuen</t>
  </si>
  <si>
    <t>&gt; testrauch$residuals</t>
  </si>
  <si>
    <t>rauch$Geschlecht          1          2</t>
  </si>
  <si>
    <t xml:space="preserve">               1  0.4365616 -0.2385965</t>
  </si>
  <si>
    <t xml:space="preserve">               2 -0.4029281  0.2202146</t>
  </si>
  <si>
    <t>&gt; #standardisierte Pearson-Residuen</t>
  </si>
  <si>
    <t>&gt; testrauch$stdres</t>
  </si>
  <si>
    <t xml:space="preserve">               1  0.6770228 -0.6770228</t>
  </si>
  <si>
    <t xml:space="preserve">               2 -0.6770228  0.6770228</t>
  </si>
  <si>
    <t>Ergebnisse mit R (Man liest die zwei Spalten rechts ein):</t>
  </si>
  <si>
    <t>Im Test erhält man nicht dieselben Ergebnisse wie mit Excel. Diese erhält man mit:</t>
  </si>
  <si>
    <t>chisq.test(rauch$Geschlecht,rauch$Raucherverhalten,correct = F)</t>
  </si>
  <si>
    <t>verbessert</t>
  </si>
  <si>
    <t>unverändert</t>
  </si>
  <si>
    <t>verschlechtert</t>
  </si>
  <si>
    <t>hoch</t>
  </si>
  <si>
    <t>mittel</t>
  </si>
  <si>
    <t>gering</t>
  </si>
  <si>
    <t>Erwwartete Häufigkeiten</t>
  </si>
  <si>
    <t>Summanden des Chiquadrat-Testwertes</t>
  </si>
  <si>
    <t>Testwert</t>
  </si>
  <si>
    <t>p-Werte</t>
  </si>
  <si>
    <t>p-Werte &lt; Alpha</t>
  </si>
  <si>
    <t>die beiden Häufigkeitstabellen unterscheiden sich</t>
  </si>
  <si>
    <t>signifikant.</t>
  </si>
  <si>
    <t>H0: die faktischen Häufigkeiten weichen nicht von den erwarteten ab</t>
  </si>
  <si>
    <t>HA: die faktischen Häufigkeiten weichen von den erwarteten ab.</t>
  </si>
  <si>
    <t>Mit R:</t>
  </si>
  <si>
    <t>Gruppenarbeit</t>
  </si>
  <si>
    <t>Arbeitsklima</t>
  </si>
  <si>
    <t>es gibt keine Zellen mit signifikanten Abweichungen</t>
  </si>
  <si>
    <t>Residuen:</t>
  </si>
  <si>
    <t>Pearson-Residuen:</t>
  </si>
  <si>
    <t>Standardisierte Pearson-Residuen</t>
  </si>
  <si>
    <t>es gibt signifikante Abweichungen in den Zellen (1,1), (1,2), (3,1), (3,2) und (3,3)</t>
  </si>
  <si>
    <t>&gt; Gruppen=read.table("clipboard",header=T)</t>
  </si>
  <si>
    <t>&gt; head(Gruppen)</t>
  </si>
  <si>
    <t xml:space="preserve">  Gruppenarbeit Arbeitsklima</t>
  </si>
  <si>
    <t>1             1            2</t>
  </si>
  <si>
    <t>2             1            1</t>
  </si>
  <si>
    <t>3             1            1</t>
  </si>
  <si>
    <t>4             1            1</t>
  </si>
  <si>
    <t>5             1            2</t>
  </si>
  <si>
    <t>6             1            2</t>
  </si>
  <si>
    <t>&gt; tabgrup=table(Gruppen$Gruppenarbeit,Gruppen$Arbeitsklima)</t>
  </si>
  <si>
    <t>&gt; rownames(tabgrup)=c("hoch","mittel","tief")</t>
  </si>
  <si>
    <t>&gt; colnames(tabgrup)= c("verbessert","unverändert","verschlechtert")</t>
  </si>
  <si>
    <t>&gt; tabgrup</t>
  </si>
  <si>
    <t xml:space="preserve">        </t>
  </si>
  <si>
    <t xml:space="preserve">         verbessert unverändert verschlechtert</t>
  </si>
  <si>
    <t xml:space="preserve">  hoch          101          48             17</t>
  </si>
  <si>
    <t xml:space="preserve">  mittel         41          43              8</t>
  </si>
  <si>
    <t xml:space="preserve">  tief           20          36             15</t>
  </si>
  <si>
    <t>&gt; testgrup=chisq.test(Gruppen$Gruppenarbeit,Gruppen$Arbeitsklima)</t>
  </si>
  <si>
    <t>&gt; testgrup</t>
  </si>
  <si>
    <t xml:space="preserve">        Pearson's Chi-squared test</t>
  </si>
  <si>
    <t>data:  Gruppen$Gruppenarbeit and Gruppen$Arbeitsklima</t>
  </si>
  <si>
    <t>X-squared = 25.762, df = 4, p-value = 3.534e-05</t>
  </si>
  <si>
    <t>&gt; testgrup$observed-testgrup$expected</t>
  </si>
  <si>
    <t xml:space="preserve">                     Gruppen$Arbeitsklima</t>
  </si>
  <si>
    <t>Gruppen$Gruppenarbeit          1          2          3</t>
  </si>
  <si>
    <t xml:space="preserve">                    1  19.261398 -16.079027  -3.182371</t>
  </si>
  <si>
    <t xml:space="preserve">                    2  -4.300912   7.486322  -3.185410</t>
  </si>
  <si>
    <t xml:space="preserve">                    3 -14.960486   8.592705   6.367781</t>
  </si>
  <si>
    <t>&gt; testgrup$residuals</t>
  </si>
  <si>
    <t xml:space="preserve">                    1  2.1304640 -2.0086387 -0.7083774</t>
  </si>
  <si>
    <t xml:space="preserve">                    2 -0.6390091  1.2562344 -0.9524439</t>
  </si>
  <si>
    <t xml:space="preserve">                    3 -2.5302124  1.6413335  2.1673393</t>
  </si>
  <si>
    <t>&gt; testgrup$stdres</t>
  </si>
  <si>
    <t>Gruppen$Gruppenarbeit         1         2         3</t>
  </si>
  <si>
    <t xml:space="preserve">                    1  4.248328 -3.641902 -1.073786</t>
  </si>
  <si>
    <t xml:space="preserve">                    2 -1.056746  1.888934 -1.197325</t>
  </si>
  <si>
    <t xml:space="preserve">                    3 -4.010373  2.365414  2.611344</t>
  </si>
  <si>
    <t>Geschlecht * Einstellung</t>
  </si>
  <si>
    <t>positiv</t>
  </si>
  <si>
    <t>negativ</t>
  </si>
  <si>
    <t>zweiseitiger exakter Test von Fischer</t>
  </si>
  <si>
    <t>Testwert 10</t>
  </si>
  <si>
    <t>P(X &gt;=10)=</t>
  </si>
  <si>
    <t>P(X &lt;=10)=</t>
  </si>
  <si>
    <t>(Befehl abrunden, weil p-Wert nicht grösser</t>
  </si>
  <si>
    <t>als 1 sein kann)</t>
  </si>
  <si>
    <t>(Alpha jeweils 0.05)</t>
  </si>
  <si>
    <t>(kaum von 1 verschieden)</t>
  </si>
  <si>
    <t>ln(OR)</t>
  </si>
  <si>
    <t>s(ln(OR)</t>
  </si>
  <si>
    <t>VI enthält 1, also nicht signifikante Abweichung</t>
  </si>
  <si>
    <t>Quotenverhältnis (OR):</t>
  </si>
  <si>
    <t>untere Grenze 0.95-VI für OR</t>
  </si>
  <si>
    <t>obere Grenze 0.95-VI für OR</t>
  </si>
  <si>
    <t>der OR von 1.</t>
  </si>
  <si>
    <t>Einstellung</t>
  </si>
  <si>
    <t>&gt; einst=read.table("clipboard",header=T)</t>
  </si>
  <si>
    <t>&gt; head(einst)</t>
  </si>
  <si>
    <t xml:space="preserve">  Geschlecht Alter Einstellung Wohnort</t>
  </si>
  <si>
    <t>1          1     5           2       1</t>
  </si>
  <si>
    <t>2          2     5           2       1</t>
  </si>
  <si>
    <t>3          1     4           2       1</t>
  </si>
  <si>
    <t>4          2     4           1       1</t>
  </si>
  <si>
    <t>5          2     3           2       1</t>
  </si>
  <si>
    <t>6          2     2           2       3</t>
  </si>
  <si>
    <t>&gt; tabGeschl=table(einst$Geschlecht,einst$Einstellung)</t>
  </si>
  <si>
    <t>&gt; rownames(tabGeschl)=c("Männer","Frauen")</t>
  </si>
  <si>
    <t>&gt; colnames(tabGeschl)=c("positiv","negativ")</t>
  </si>
  <si>
    <t>&gt; tabGeschl</t>
  </si>
  <si>
    <t xml:space="preserve">         positiv negativ</t>
  </si>
  <si>
    <t xml:space="preserve">  Männer      10      33</t>
  </si>
  <si>
    <t xml:space="preserve">  Frauen       8      29</t>
  </si>
  <si>
    <t>&gt; fisher.test(tabGeschl)</t>
  </si>
  <si>
    <t xml:space="preserve">        Fisher's Exact Test for Count Data</t>
  </si>
  <si>
    <t>data:  tabGeschl</t>
  </si>
  <si>
    <t>p-value = 1</t>
  </si>
  <si>
    <t>alternative hypothesis: true odds ratio is not equal to 1</t>
  </si>
  <si>
    <t>95 percent confidence interval:</t>
  </si>
  <si>
    <t xml:space="preserve"> 0.3373753 3.6709607</t>
  </si>
  <si>
    <t>sample estimates:</t>
  </si>
  <si>
    <t xml:space="preserve">odds ratio </t>
  </si>
  <si>
    <t>Die OR und die VIs werden in R etwas anders berechnet. Verwenden Sie</t>
  </si>
  <si>
    <t xml:space="preserve"> jeweils die Variante des Programms, mit dem Sie rechnen.</t>
  </si>
  <si>
    <t>Alter * Einstellung</t>
  </si>
  <si>
    <t>&lt; 20</t>
  </si>
  <si>
    <t>21 - 53</t>
  </si>
  <si>
    <t>36 - 50</t>
  </si>
  <si>
    <t>51 - 65</t>
  </si>
  <si>
    <t>&gt;66</t>
  </si>
  <si>
    <t>(hier wäre Testen von Gamma besser!!!!)</t>
  </si>
  <si>
    <t>Mit Gamma:</t>
  </si>
  <si>
    <t>gamma.test(einst$Einstellung,einst$Alter)</t>
  </si>
  <si>
    <t xml:space="preserve">        Bivariate test of Gamma</t>
  </si>
  <si>
    <t xml:space="preserve">data:  </t>
  </si>
  <si>
    <t>z = 0.32079, p-value = 0.7484</t>
  </si>
  <si>
    <t>alternative hypothesis: two.sided</t>
  </si>
  <si>
    <t>null values:</t>
  </si>
  <si>
    <t xml:space="preserve">[1] "Gamma = 0" ""         </t>
  </si>
  <si>
    <t xml:space="preserve"> -0.2832510  0.3941157</t>
  </si>
  <si>
    <t xml:space="preserve">                  Gamma: standard error of Gamma: </t>
  </si>
  <si>
    <t xml:space="preserve">              0.05543237               0.17280079 </t>
  </si>
  <si>
    <t>Auch hier keine signifikante Abweichung Gammas von 0.</t>
  </si>
  <si>
    <t>Achtung: in 5 von 10 Zellen sind erwarteten Häufigkeiten &lt; 5; Chi-Quadrat-Test darf nicht</t>
  </si>
  <si>
    <t xml:space="preserve"> angewendet werden.</t>
  </si>
  <si>
    <t>&gt; fisher.test(table(einst$Einstellung,einst$Alter))</t>
  </si>
  <si>
    <t>data:  table(einst$Einstellung, einst$Alter)</t>
  </si>
  <si>
    <t>p-value = 0.3761</t>
  </si>
  <si>
    <t>deshalb exakter Test von Fisher mit Excel - der auf verallgemeinerter hypergeometrischer Verteilung beruht</t>
  </si>
  <si>
    <t>Mit der Bootstrap-Methode:</t>
  </si>
  <si>
    <t>&gt; gamma.test(einst$Einstellung,einst$Alter,bootstrap =T)</t>
  </si>
  <si>
    <t>[1] Quantiles Bootstrap Method:</t>
  </si>
  <si>
    <t xml:space="preserve">      2.5%      97.5% </t>
  </si>
  <si>
    <t xml:space="preserve">-0.2286686  0.3319136 </t>
  </si>
  <si>
    <t>[1] Bootstrap Confidence Interval:</t>
  </si>
  <si>
    <t xml:space="preserve">-0.2210489  0.3395334 </t>
  </si>
  <si>
    <t>Wohnhort * Einstellung</t>
  </si>
  <si>
    <t>nicht singifikante Abweichungen</t>
  </si>
  <si>
    <t>H0: Es gibt keine geschlechtsspezifische Unterschiede in Bezug auf die Einstellung</t>
  </si>
  <si>
    <t>HA. Esg gibt solche Unteschiede (Alpha = 0.05)</t>
  </si>
  <si>
    <t>kiene signifikante Unterschiede zwischen Geschlechtern</t>
  </si>
  <si>
    <t>H0: Es gibt keine alterspezifischen Unterschiede in Bezug auf die Einstellung</t>
  </si>
  <si>
    <t>Keine signfikante Unterschiede</t>
  </si>
  <si>
    <t>H0: Es gibt keine wohnortsspezifische Unterschiede bezüglich Einstelllung</t>
  </si>
  <si>
    <t>HA: Es gibt solche.</t>
  </si>
  <si>
    <t>beobachtete Häufigkeiten</t>
  </si>
  <si>
    <t>&gt; tabwohn=table(einst$Wohnort,einst$Einstellung)</t>
  </si>
  <si>
    <t>&gt; colnames(tabwohn)=c("positiv","negativ")</t>
  </si>
  <si>
    <t>&gt; rownames(tabwohn)=c("Land","Stadt","Aglo")</t>
  </si>
  <si>
    <t>&gt; tabwohn</t>
  </si>
  <si>
    <t xml:space="preserve">       </t>
  </si>
  <si>
    <t xml:space="preserve">        positiv negativ</t>
  </si>
  <si>
    <t xml:space="preserve">  Land        4      19</t>
  </si>
  <si>
    <t xml:space="preserve">  Stadt       8      23</t>
  </si>
  <si>
    <t xml:space="preserve">  Aglo        6      20</t>
  </si>
  <si>
    <t>&gt; wohntest=chisq.test(tabwohn)</t>
  </si>
  <si>
    <t>&gt; wohntest</t>
  </si>
  <si>
    <t>data:  tabwohn</t>
  </si>
  <si>
    <t>X-squared = 0.54356, df = 2, p-value = 0.762</t>
  </si>
  <si>
    <t>&gt; wohntest$residuals</t>
  </si>
  <si>
    <t xml:space="preserve">            positiv     negativ</t>
  </si>
  <si>
    <t xml:space="preserve">  Land  -0.51651470  0.27830634</t>
  </si>
  <si>
    <t xml:space="preserve">  Stadt  0.38810725 -0.20911836</t>
  </si>
  <si>
    <t xml:space="preserve">  Aglo   0.06201737 -0.03341594</t>
  </si>
  <si>
    <t>&gt; wohntest$stdres</t>
  </si>
  <si>
    <t xml:space="preserve">  Land  -0.69508738  0.69508738</t>
  </si>
  <si>
    <t xml:space="preserve">  Stadt  0.56331052 -0.56331052</t>
  </si>
  <si>
    <t xml:space="preserve">  Aglo   0.08574535 -0.08574535</t>
  </si>
  <si>
    <t>keine Zellen mit signifikanten Abweichungen</t>
  </si>
  <si>
    <t xml:space="preserve">Es gibt multivariate Verfahren, um drei Variablen zusammen zu  analysieren </t>
  </si>
  <si>
    <t>Alter (&lt;=30, 30- 40, 40 - 60, 60 - 100)</t>
  </si>
  <si>
    <t xml:space="preserve">Alter </t>
  </si>
  <si>
    <t>&gt; altein=read.table("clipboard",header=T)</t>
  </si>
  <si>
    <t>&gt; head(altein)</t>
  </si>
  <si>
    <t xml:space="preserve">  Alter Einstellung</t>
  </si>
  <si>
    <t>1     1           1</t>
  </si>
  <si>
    <t>2     1           1</t>
  </si>
  <si>
    <t>3     1           1</t>
  </si>
  <si>
    <t>4     1           1</t>
  </si>
  <si>
    <t>5     1           1</t>
  </si>
  <si>
    <t>6     1           1</t>
  </si>
  <si>
    <t>&gt; tabAE=table(altein$Einstellung,altein$Alter)</t>
  </si>
  <si>
    <t>&gt; colnames(tabAE)=c("&lt;= 30","30-40","40-60", "60-100")</t>
  </si>
  <si>
    <t>&gt; rownames(tabAE)=c("dafür","eher dafür", "weiss nicht","eher dagegen", "dagegen")</t>
  </si>
  <si>
    <t>&gt; tabAE</t>
  </si>
  <si>
    <t xml:space="preserve">              </t>
  </si>
  <si>
    <t xml:space="preserve">               &lt;= 30 30-40 40-60 60-100</t>
  </si>
  <si>
    <t xml:space="preserve">  dafür           50    40    60     50</t>
  </si>
  <si>
    <t xml:space="preserve">  eher dafür      30    30    40     40</t>
  </si>
  <si>
    <t xml:space="preserve">  weiss nicht     20    30    10      5</t>
  </si>
  <si>
    <t xml:space="preserve">  eher dagegen    10    20     5     10</t>
  </si>
  <si>
    <t xml:space="preserve">  dagegen          5    10     5     10</t>
  </si>
  <si>
    <t>&gt; testAE=chisq.test(tabAE)</t>
  </si>
  <si>
    <t>&gt; testAE</t>
  </si>
  <si>
    <t>data:  tabAE</t>
  </si>
  <si>
    <t>X-squared = 41.066, df = 12, p-value = 4.778e-05</t>
  </si>
  <si>
    <t>&gt; testAE$residuals</t>
  </si>
  <si>
    <t xml:space="preserve">                    &lt;= 30      30-40      40-60     60-100</t>
  </si>
  <si>
    <t xml:space="preserve">  dafür         0.3009646 -1.9248710  1.4142136  0.3009646</t>
  </si>
  <si>
    <t xml:space="preserve">  eher dafür   -0.6115266 -1.2856634  0.8451543  1.1151368</t>
  </si>
  <si>
    <t xml:space="preserve">  weiss nicht   1.1218446  2.9543911 -1.5504342 -2.6792290</t>
  </si>
  <si>
    <t xml:space="preserve">  eher dagegen -0.2379334  2.2378590 -1.8633900 -0.2379334</t>
  </si>
  <si>
    <t xml:space="preserve">  dagegen      -0.8159417  0.6577935 -0.9128709  1.0490679</t>
  </si>
  <si>
    <t>&gt; testAE$stdres</t>
  </si>
  <si>
    <t xml:space="preserve">  dafür         0.4518885 -2.9514119  2.1380899  0.4518885</t>
  </si>
  <si>
    <t xml:space="preserve">  eher dafür   -0.8332412 -1.7889370  1.1595421  1.5194397</t>
  </si>
  <si>
    <t xml:space="preserve">  weiss nicht   1.3835774  3.7209271 -1.9253925 -3.3043085</t>
  </si>
  <si>
    <t xml:space="preserve">  eher dagegen -0.2866194  2.7529309 -2.2602117 -0.2866194</t>
  </si>
  <si>
    <t xml:space="preserve">  dagegen      -0.9663794  0.7955923 -1.0886621  1.2424878</t>
  </si>
  <si>
    <t xml:space="preserve">  dafür </t>
  </si>
  <si>
    <t xml:space="preserve">  eher dafür</t>
  </si>
  <si>
    <t xml:space="preserve">  weiss nicht </t>
  </si>
  <si>
    <t xml:space="preserve">  eher dagegen</t>
  </si>
  <si>
    <t xml:space="preserve">  dagegen </t>
  </si>
  <si>
    <t>&lt;=30</t>
  </si>
  <si>
    <t>30 - 40</t>
  </si>
  <si>
    <t>40 - 60</t>
  </si>
  <si>
    <t>60 - 100</t>
  </si>
  <si>
    <t>signifikante Abweichung der Häufigkiten</t>
  </si>
  <si>
    <t>H0: Es gibt keine Unterschiede zwischen beobachteten und erwarteten Häufigkeiten</t>
  </si>
  <si>
    <t>HA: Esg ibt solche Unterschiede (Alphha = 0.05)</t>
  </si>
  <si>
    <t>Analyse mit Residuen s. folgende R-Ergebnisse:</t>
  </si>
  <si>
    <t>Beobachtete Häufigkeiten</t>
  </si>
  <si>
    <t>HA. Die Stichprobe passt nicht (weicht ab)</t>
  </si>
  <si>
    <t>H0: die Stichprobe passt zur Populationsverteilung (weicht nicht ab)</t>
  </si>
  <si>
    <t>&gt; wohnalt=read.table("clipboard",header=T)</t>
  </si>
  <si>
    <t>&gt; head(wohnalt)</t>
  </si>
  <si>
    <t xml:space="preserve">  Alter Wohnort</t>
  </si>
  <si>
    <t>1     2       1</t>
  </si>
  <si>
    <t>2     1       1</t>
  </si>
  <si>
    <t>3     1       1</t>
  </si>
  <si>
    <t>4     3       1</t>
  </si>
  <si>
    <t>5     1       2</t>
  </si>
  <si>
    <t>6     3       2</t>
  </si>
  <si>
    <t>&gt; tabWA=table(wohnalt$Wohnort,wohnalt$Alter)</t>
  </si>
  <si>
    <t>&gt; rownames(tabWA)=c("Stadt","Aglo","Land")</t>
  </si>
  <si>
    <t>&gt; colnames(tabWA)=c("&lt;= 30","30 - 50","50 - 100")</t>
  </si>
  <si>
    <t>&gt; tabWA</t>
  </si>
  <si>
    <t xml:space="preserve">        &lt;= 30 30 - 50 50 - 100</t>
  </si>
  <si>
    <t xml:space="preserve">  Stadt     5       6       18</t>
  </si>
  <si>
    <t xml:space="preserve">  Aglo      9       2       16</t>
  </si>
  <si>
    <t xml:space="preserve">  Land     12       5       15</t>
  </si>
  <si>
    <t>&gt; beobH=c(tabWA[1,],tabWA[2,],tabWA[3,])</t>
  </si>
  <si>
    <t>&gt; anteile=c(0.05,       0.15,   0.2,</t>
  </si>
  <si>
    <t>+           0.2,        0.03,   0.235,</t>
  </si>
  <si>
    <t>+           0.1 ,0.025, 0.01)</t>
  </si>
  <si>
    <t>&gt; WAtest=chisq.test(beobH,p=anteile)</t>
  </si>
  <si>
    <t>Warning message:</t>
  </si>
  <si>
    <t>In chisq.test(beobH, p = anteile) :</t>
  </si>
  <si>
    <t xml:space="preserve">  Chi-Quadrat-Approximation kann inkorrekt sein</t>
  </si>
  <si>
    <t>Die rote Fehlermeldung rührt daher, dass es zu viele erwartete Häufigkeiten unter 5 hat.</t>
  </si>
  <si>
    <t xml:space="preserve">Es hat vier erwartete Häufigkeiten unter 5, was </t>
  </si>
  <si>
    <t>% ausmacht. Deshalb sollt man eine Monte-Carlo-Analyse mit R vornehmen.</t>
  </si>
  <si>
    <t>Das kann man mit R überprüfen:</t>
  </si>
  <si>
    <t>&gt; WAtest$expected</t>
  </si>
  <si>
    <t xml:space="preserve">   &lt;= 30  30 - 50 50 - 100    &lt;= 30  30 - 50 50 - 100    &lt;= 30  30 - 50 50 - 100 </t>
  </si>
  <si>
    <t xml:space="preserve">    4.40    13.20    17.60    17.60     2.64    20.68     8.80     2.20     0.88 </t>
  </si>
  <si>
    <t xml:space="preserve">Mit </t>
  </si>
  <si>
    <t>&gt; chisq.test(beobH,p=anteile,simulate.p.value = T)</t>
  </si>
  <si>
    <t xml:space="preserve">        Chi-squared test for given probabilities with simulated p-value (based on</t>
  </si>
  <si>
    <t xml:space="preserve">        2000 replicates)</t>
  </si>
  <si>
    <t>data:  beobH</t>
  </si>
  <si>
    <t>X-squared = 240.72, df = NA, p-value = 0.0004998</t>
  </si>
  <si>
    <t>Es gibt also singifikante Abweichungen</t>
  </si>
  <si>
    <t>(s. unten)</t>
  </si>
  <si>
    <t>Residuenanalyse</t>
  </si>
  <si>
    <t>&gt; WA1test=chisq.test(beobH,p=anteile,simulate.p.value = T)</t>
  </si>
  <si>
    <t>&gt; WA1test$residuals</t>
  </si>
  <si>
    <t xml:space="preserve">      &lt;= 30     30 - 50    50 - 100       &lt;= 30     30 - 50    50 - 100       &lt;= 30 </t>
  </si>
  <si>
    <t xml:space="preserve"> 0.28603878 -1.98173478  0.09534626 -2.04994457 -0.39389277 -1.02913082  1.07871978 </t>
  </si>
  <si>
    <t xml:space="preserve">    30 - 50    50 - 100 </t>
  </si>
  <si>
    <t xml:space="preserve"> 1.88775961 15.05197057 </t>
  </si>
  <si>
    <t>&gt; WA1test$stdres</t>
  </si>
  <si>
    <t xml:space="preserve">     &lt;= 30    30 - 50   50 - 100      &lt;= 30    30 - 50   50 - 100      &lt;= 30 </t>
  </si>
  <si>
    <t xml:space="preserve"> 0.2934696 -2.1494932  0.1066004 -2.2919077 -0.3999375 -1.1766299  1.1370705 </t>
  </si>
  <si>
    <t xml:space="preserve">   30 - 50   50 - 100 </t>
  </si>
  <si>
    <t xml:space="preserve"> 1.9118085 15.1277996 </t>
  </si>
  <si>
    <t>&gt; matrix(WA1test$stdres,ncol=3,byrow=T)</t>
  </si>
  <si>
    <t xml:space="preserve">           [,1]       [,2]       [,3]</t>
  </si>
  <si>
    <t>[1,]  0.2934696 -2.1494932  0.1066004</t>
  </si>
  <si>
    <t>[2,] -2.2919077 -0.3999375 -1.1766299</t>
  </si>
  <si>
    <t>[3,]  1.1370705  1.9118085 15.1277996</t>
  </si>
  <si>
    <t>signifikante Abweichungen in (1,2), (2,1) und (3,3)</t>
  </si>
  <si>
    <t>Schlussfolgerung: Die Stichprobe kann nicht als Zufallsstichprobe aus der Grundgesamtheit betrachtet werden.</t>
  </si>
  <si>
    <t>Anteile in Grundgesamtheit</t>
  </si>
  <si>
    <t># Tabelle in Vektor umwandeln, Zeilenweises Einlesen der Häufigkeiten der Tabelle tabWA</t>
  </si>
  <si>
    <t>(Alpha = 0.05)</t>
  </si>
  <si>
    <t>Achtung: Randsummen stimmen hier nicht überein!!!!! (Bei Vergleich mit vorgegebener (bivariater) Häufigkeitsverteilung der Fall)</t>
  </si>
  <si>
    <t>Es gibt signifikante Abweichungen in (1,2), (1,3), (3,2), (3,4), (4,2), (4,3)</t>
  </si>
  <si>
    <t>Summen</t>
  </si>
  <si>
    <t xml:space="preserve">erste Art: </t>
  </si>
  <si>
    <t>zweiseitiger Test:</t>
  </si>
  <si>
    <t>X hpergeometrisch verteilt.</t>
  </si>
  <si>
    <t>=HYPGEOM.VERT(12;23;46;100;1)</t>
  </si>
  <si>
    <t>P(X &gt;=12)</t>
  </si>
  <si>
    <t>2*min(P(X&lt;=12),P(X &gt;=12))</t>
  </si>
  <si>
    <t>P(X &lt;=12)</t>
  </si>
  <si>
    <t>=1-HYPGEOM.VERT(11;23;46;100;1)</t>
  </si>
  <si>
    <t>zweite Art:</t>
  </si>
  <si>
    <t>P(X=x)</t>
  </si>
  <si>
    <t>x</t>
  </si>
  <si>
    <t>P(X=x) &lt; P(X = 12)</t>
  </si>
  <si>
    <t>P-Wert</t>
  </si>
  <si>
    <t>3. Art</t>
  </si>
  <si>
    <t>Varianz(ln(OR))</t>
  </si>
  <si>
    <t>Stabw(Ln(OR))</t>
  </si>
  <si>
    <t>Teststatistik, näherungsweise normalverteilt (E(ln(=R))=0</t>
  </si>
  <si>
    <t>Variante</t>
  </si>
  <si>
    <t>data:  m</t>
  </si>
  <si>
    <t>p-value = 0.6343</t>
  </si>
  <si>
    <t xml:space="preserve"> 0.4877661 3.9167187</t>
  </si>
  <si>
    <t>&gt; m=matrix(c(12,34,11,43),byrow=T,ncol=2)</t>
  </si>
  <si>
    <t>&gt; m</t>
  </si>
  <si>
    <t xml:space="preserve">     [,1] [,2]</t>
  </si>
  <si>
    <t>[1,]   12   34</t>
  </si>
  <si>
    <t>[2,]   11   43</t>
  </si>
  <si>
    <t>&gt; fisher.test(m)</t>
  </si>
  <si>
    <t>0.95-VI</t>
  </si>
  <si>
    <t>untere Grenze</t>
  </si>
  <si>
    <t>obere Grenze</t>
  </si>
  <si>
    <t>R ist konservativer!!!!</t>
  </si>
  <si>
    <t>1 liegt im VI: also nicht signifikante Abweichung der OR von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</si>
</sst>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0"/>
      <name val="Lucida Console"/>
      <family val="3"/>
    </font>
    <font>
      <sz val="10"/>
      <color rgb="FF000000"/>
      <name val="Lucida Console"/>
      <family val="3"/>
    </font>
    <font>
      <sz val="10"/>
      <color rgb="FF0000FF"/>
      <name val="Lucida Console"/>
      <family val="3"/>
    </font>
    <font>
      <sz val="10"/>
      <color theme="8"/>
      <name val="Arial"/>
      <family val="2"/>
    </font>
    <font>
      <sz val="10"/>
      <color rgb="FFFF0000"/>
      <name val="Arial"/>
      <family val="2"/>
    </font>
    <font>
      <sz val="10"/>
      <color rgb="FFFF0000"/>
      <name val="Lucida Console"/>
      <family val="3"/>
    </font>
    <font>
      <sz val="10"/>
      <color rgb="FFC5060B"/>
      <name val="Lucida Console"/>
      <family val="3"/>
    </font>
  </fonts>
  <fills count="8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applyFill="1"/>
    <xf numFmtId="0" fontId="0" fillId="4" borderId="0" xfId="0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2" fillId="0" borderId="0" xfId="0" applyFont="1"/>
    <xf numFmtId="0" fontId="5" fillId="0" borderId="0" xfId="0" applyFont="1" applyAlignment="1">
      <alignment vertical="center"/>
    </xf>
    <xf numFmtId="0" fontId="2" fillId="2" borderId="0" xfId="0" applyFont="1" applyFill="1"/>
    <xf numFmtId="0" fontId="6" fillId="0" borderId="0" xfId="0" applyFont="1" applyAlignment="1">
      <alignment vertical="center"/>
    </xf>
    <xf numFmtId="0" fontId="0" fillId="5" borderId="0" xfId="0" applyFill="1" applyAlignment="1">
      <alignment vertical="center"/>
    </xf>
    <xf numFmtId="0" fontId="6" fillId="5" borderId="0" xfId="0" applyFont="1" applyFill="1" applyAlignment="1">
      <alignment vertical="center"/>
    </xf>
    <xf numFmtId="0" fontId="5" fillId="5" borderId="0" xfId="0" applyFont="1" applyFill="1" applyAlignment="1">
      <alignment vertical="center"/>
    </xf>
    <xf numFmtId="0" fontId="7" fillId="0" borderId="0" xfId="0" applyFont="1"/>
    <xf numFmtId="0" fontId="0" fillId="0" borderId="5" xfId="0" applyBorder="1"/>
    <xf numFmtId="0" fontId="0" fillId="0" borderId="6" xfId="0" applyBorder="1"/>
    <xf numFmtId="0" fontId="0" fillId="0" borderId="0" xfId="0" applyBorder="1"/>
    <xf numFmtId="0" fontId="0" fillId="0" borderId="7" xfId="0" applyBorder="1"/>
    <xf numFmtId="0" fontId="0" fillId="0" borderId="8" xfId="0" applyBorder="1"/>
    <xf numFmtId="0" fontId="2" fillId="0" borderId="0" xfId="0" applyFont="1" applyFill="1"/>
    <xf numFmtId="0" fontId="8" fillId="0" borderId="0" xfId="0" applyFont="1" applyFill="1"/>
    <xf numFmtId="0" fontId="2" fillId="0" borderId="0" xfId="0" applyFont="1" applyBorder="1"/>
    <xf numFmtId="0" fontId="3" fillId="0" borderId="0" xfId="0" applyFont="1"/>
    <xf numFmtId="0" fontId="2" fillId="3" borderId="0" xfId="0" applyFont="1" applyFill="1"/>
    <xf numFmtId="0" fontId="5" fillId="6" borderId="0" xfId="0" applyFont="1" applyFill="1" applyAlignment="1">
      <alignment vertical="center"/>
    </xf>
    <xf numFmtId="0" fontId="0" fillId="6" borderId="0" xfId="0" applyFill="1"/>
    <xf numFmtId="0" fontId="8" fillId="0" borderId="0" xfId="0" applyFont="1"/>
    <xf numFmtId="0" fontId="9" fillId="5" borderId="0" xfId="0" applyFont="1" applyFill="1" applyAlignment="1">
      <alignment vertical="center"/>
    </xf>
    <xf numFmtId="0" fontId="0" fillId="0" borderId="0" xfId="0" applyFill="1" applyBorder="1"/>
    <xf numFmtId="0" fontId="0" fillId="0" borderId="6" xfId="0" applyFill="1" applyBorder="1"/>
    <xf numFmtId="0" fontId="10" fillId="5" borderId="0" xfId="0" applyFont="1" applyFill="1" applyAlignment="1">
      <alignment vertical="center"/>
    </xf>
    <xf numFmtId="0" fontId="6" fillId="5" borderId="0" xfId="0" applyFont="1" applyFill="1" applyAlignment="1">
      <alignment horizontal="left" vertical="center"/>
    </xf>
    <xf numFmtId="0" fontId="5" fillId="5" borderId="0" xfId="0" applyFont="1" applyFill="1" applyAlignment="1">
      <alignment horizontal="left" vertical="center"/>
    </xf>
    <xf numFmtId="0" fontId="4" fillId="5" borderId="0" xfId="0" applyFont="1" applyFill="1" applyAlignment="1">
      <alignment vertical="center"/>
    </xf>
    <xf numFmtId="0" fontId="0" fillId="0" borderId="0" xfId="0" quotePrefix="1"/>
    <xf numFmtId="0" fontId="0" fillId="7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1"/>
  <sheetViews>
    <sheetView tabSelected="1" workbookViewId="0"/>
  </sheetViews>
  <sheetFormatPr baseColWidth="10" defaultRowHeight="12.75" x14ac:dyDescent="0.2"/>
  <sheetData>
    <row r="1" spans="1:10" x14ac:dyDescent="0.2">
      <c r="A1" s="1" t="s">
        <v>0</v>
      </c>
      <c r="B1" s="1" t="s">
        <v>1</v>
      </c>
      <c r="C1" s="1"/>
      <c r="D1" s="1"/>
      <c r="F1" t="s">
        <v>8</v>
      </c>
      <c r="H1" s="3"/>
      <c r="I1" s="3"/>
      <c r="J1" s="3"/>
    </row>
    <row r="2" spans="1:10" x14ac:dyDescent="0.2">
      <c r="A2">
        <v>1</v>
      </c>
      <c r="B2">
        <v>1</v>
      </c>
      <c r="F2" t="s">
        <v>9</v>
      </c>
    </row>
    <row r="3" spans="1:10" x14ac:dyDescent="0.2">
      <c r="A3">
        <v>1</v>
      </c>
      <c r="B3">
        <v>1</v>
      </c>
    </row>
    <row r="4" spans="1:10" x14ac:dyDescent="0.2">
      <c r="A4">
        <v>1</v>
      </c>
      <c r="B4">
        <v>1</v>
      </c>
    </row>
    <row r="5" spans="1:10" x14ac:dyDescent="0.2">
      <c r="A5">
        <v>1</v>
      </c>
      <c r="B5">
        <v>1</v>
      </c>
    </row>
    <row r="6" spans="1:10" x14ac:dyDescent="0.2">
      <c r="A6">
        <v>1</v>
      </c>
      <c r="B6">
        <v>1</v>
      </c>
    </row>
    <row r="7" spans="1:10" x14ac:dyDescent="0.2">
      <c r="A7">
        <v>1</v>
      </c>
      <c r="B7">
        <v>1</v>
      </c>
    </row>
    <row r="8" spans="1:10" x14ac:dyDescent="0.2">
      <c r="A8">
        <v>1</v>
      </c>
      <c r="B8">
        <v>1</v>
      </c>
    </row>
    <row r="9" spans="1:10" x14ac:dyDescent="0.2">
      <c r="A9">
        <v>1</v>
      </c>
      <c r="B9">
        <v>1</v>
      </c>
    </row>
    <row r="10" spans="1:10" x14ac:dyDescent="0.2">
      <c r="A10">
        <v>1</v>
      </c>
      <c r="B10">
        <v>1</v>
      </c>
    </row>
    <row r="11" spans="1:10" x14ac:dyDescent="0.2">
      <c r="A11">
        <v>1</v>
      </c>
      <c r="B11">
        <v>1</v>
      </c>
    </row>
    <row r="12" spans="1:10" x14ac:dyDescent="0.2">
      <c r="A12">
        <v>1</v>
      </c>
      <c r="B12">
        <v>1</v>
      </c>
    </row>
    <row r="13" spans="1:10" x14ac:dyDescent="0.2">
      <c r="A13">
        <v>1</v>
      </c>
      <c r="B13">
        <v>1</v>
      </c>
    </row>
    <row r="14" spans="1:10" x14ac:dyDescent="0.2">
      <c r="A14">
        <v>1</v>
      </c>
      <c r="B14">
        <v>2</v>
      </c>
    </row>
    <row r="15" spans="1:10" x14ac:dyDescent="0.2">
      <c r="A15">
        <v>1</v>
      </c>
      <c r="B15">
        <v>2</v>
      </c>
    </row>
    <row r="16" spans="1:10" x14ac:dyDescent="0.2">
      <c r="A16">
        <v>1</v>
      </c>
      <c r="B16">
        <v>2</v>
      </c>
    </row>
    <row r="17" spans="1:2" x14ac:dyDescent="0.2">
      <c r="A17">
        <v>1</v>
      </c>
      <c r="B17">
        <v>2</v>
      </c>
    </row>
    <row r="18" spans="1:2" x14ac:dyDescent="0.2">
      <c r="A18">
        <v>1</v>
      </c>
      <c r="B18">
        <v>2</v>
      </c>
    </row>
    <row r="19" spans="1:2" x14ac:dyDescent="0.2">
      <c r="A19">
        <v>1</v>
      </c>
      <c r="B19">
        <v>2</v>
      </c>
    </row>
    <row r="20" spans="1:2" x14ac:dyDescent="0.2">
      <c r="A20">
        <v>1</v>
      </c>
      <c r="B20">
        <v>2</v>
      </c>
    </row>
    <row r="21" spans="1:2" x14ac:dyDescent="0.2">
      <c r="A21">
        <v>1</v>
      </c>
      <c r="B21">
        <v>2</v>
      </c>
    </row>
    <row r="22" spans="1:2" x14ac:dyDescent="0.2">
      <c r="A22">
        <v>1</v>
      </c>
      <c r="B22">
        <v>2</v>
      </c>
    </row>
    <row r="23" spans="1:2" x14ac:dyDescent="0.2">
      <c r="A23">
        <v>1</v>
      </c>
      <c r="B23">
        <v>2</v>
      </c>
    </row>
    <row r="24" spans="1:2" x14ac:dyDescent="0.2">
      <c r="A24">
        <v>1</v>
      </c>
      <c r="B24">
        <v>2</v>
      </c>
    </row>
    <row r="25" spans="1:2" x14ac:dyDescent="0.2">
      <c r="A25">
        <v>1</v>
      </c>
      <c r="B25">
        <v>2</v>
      </c>
    </row>
    <row r="26" spans="1:2" x14ac:dyDescent="0.2">
      <c r="A26">
        <v>1</v>
      </c>
      <c r="B26">
        <v>2</v>
      </c>
    </row>
    <row r="27" spans="1:2" x14ac:dyDescent="0.2">
      <c r="A27">
        <v>1</v>
      </c>
      <c r="B27">
        <v>2</v>
      </c>
    </row>
    <row r="28" spans="1:2" x14ac:dyDescent="0.2">
      <c r="A28">
        <v>1</v>
      </c>
      <c r="B28">
        <v>2</v>
      </c>
    </row>
    <row r="29" spans="1:2" x14ac:dyDescent="0.2">
      <c r="A29">
        <v>1</v>
      </c>
      <c r="B29">
        <v>2</v>
      </c>
    </row>
    <row r="30" spans="1:2" x14ac:dyDescent="0.2">
      <c r="A30">
        <v>1</v>
      </c>
      <c r="B30">
        <v>2</v>
      </c>
    </row>
    <row r="31" spans="1:2" x14ac:dyDescent="0.2">
      <c r="A31">
        <v>1</v>
      </c>
      <c r="B31">
        <v>2</v>
      </c>
    </row>
    <row r="32" spans="1:2" x14ac:dyDescent="0.2">
      <c r="A32">
        <v>1</v>
      </c>
      <c r="B32">
        <v>2</v>
      </c>
    </row>
    <row r="33" spans="1:2" x14ac:dyDescent="0.2">
      <c r="A33">
        <v>1</v>
      </c>
      <c r="B33">
        <v>2</v>
      </c>
    </row>
    <row r="34" spans="1:2" x14ac:dyDescent="0.2">
      <c r="A34">
        <v>1</v>
      </c>
      <c r="B34">
        <v>2</v>
      </c>
    </row>
    <row r="35" spans="1:2" x14ac:dyDescent="0.2">
      <c r="A35">
        <v>1</v>
      </c>
      <c r="B35">
        <v>2</v>
      </c>
    </row>
    <row r="36" spans="1:2" x14ac:dyDescent="0.2">
      <c r="A36">
        <v>1</v>
      </c>
      <c r="B36">
        <v>2</v>
      </c>
    </row>
    <row r="37" spans="1:2" x14ac:dyDescent="0.2">
      <c r="A37">
        <v>1</v>
      </c>
      <c r="B37">
        <v>2</v>
      </c>
    </row>
    <row r="38" spans="1:2" x14ac:dyDescent="0.2">
      <c r="A38">
        <v>1</v>
      </c>
      <c r="B38">
        <v>2</v>
      </c>
    </row>
    <row r="39" spans="1:2" x14ac:dyDescent="0.2">
      <c r="A39">
        <v>1</v>
      </c>
      <c r="B39">
        <v>2</v>
      </c>
    </row>
    <row r="40" spans="1:2" x14ac:dyDescent="0.2">
      <c r="A40">
        <v>1</v>
      </c>
      <c r="B40">
        <v>2</v>
      </c>
    </row>
    <row r="41" spans="1:2" x14ac:dyDescent="0.2">
      <c r="A41">
        <v>1</v>
      </c>
      <c r="B41">
        <v>2</v>
      </c>
    </row>
    <row r="42" spans="1:2" x14ac:dyDescent="0.2">
      <c r="A42">
        <v>1</v>
      </c>
      <c r="B42">
        <v>2</v>
      </c>
    </row>
    <row r="43" spans="1:2" x14ac:dyDescent="0.2">
      <c r="A43">
        <v>1</v>
      </c>
      <c r="B43">
        <v>2</v>
      </c>
    </row>
    <row r="44" spans="1:2" x14ac:dyDescent="0.2">
      <c r="A44">
        <v>1</v>
      </c>
      <c r="B44">
        <v>2</v>
      </c>
    </row>
    <row r="45" spans="1:2" x14ac:dyDescent="0.2">
      <c r="A45">
        <v>1</v>
      </c>
      <c r="B45">
        <v>2</v>
      </c>
    </row>
    <row r="46" spans="1:2" x14ac:dyDescent="0.2">
      <c r="A46">
        <v>1</v>
      </c>
      <c r="B46">
        <v>2</v>
      </c>
    </row>
    <row r="47" spans="1:2" x14ac:dyDescent="0.2">
      <c r="A47">
        <v>1</v>
      </c>
      <c r="B47">
        <v>2</v>
      </c>
    </row>
    <row r="48" spans="1:2" x14ac:dyDescent="0.2">
      <c r="A48">
        <v>2</v>
      </c>
      <c r="B48">
        <v>1</v>
      </c>
    </row>
    <row r="49" spans="1:2" x14ac:dyDescent="0.2">
      <c r="A49">
        <v>2</v>
      </c>
      <c r="B49">
        <v>1</v>
      </c>
    </row>
    <row r="50" spans="1:2" x14ac:dyDescent="0.2">
      <c r="A50">
        <v>2</v>
      </c>
      <c r="B50">
        <v>1</v>
      </c>
    </row>
    <row r="51" spans="1:2" x14ac:dyDescent="0.2">
      <c r="A51">
        <v>2</v>
      </c>
      <c r="B51">
        <v>1</v>
      </c>
    </row>
    <row r="52" spans="1:2" x14ac:dyDescent="0.2">
      <c r="A52">
        <v>2</v>
      </c>
      <c r="B52">
        <v>1</v>
      </c>
    </row>
    <row r="53" spans="1:2" x14ac:dyDescent="0.2">
      <c r="A53">
        <v>2</v>
      </c>
      <c r="B53">
        <v>1</v>
      </c>
    </row>
    <row r="54" spans="1:2" x14ac:dyDescent="0.2">
      <c r="A54">
        <v>2</v>
      </c>
      <c r="B54">
        <v>1</v>
      </c>
    </row>
    <row r="55" spans="1:2" x14ac:dyDescent="0.2">
      <c r="A55">
        <v>2</v>
      </c>
      <c r="B55">
        <v>1</v>
      </c>
    </row>
    <row r="56" spans="1:2" x14ac:dyDescent="0.2">
      <c r="A56">
        <v>2</v>
      </c>
      <c r="B56">
        <v>1</v>
      </c>
    </row>
    <row r="57" spans="1:2" x14ac:dyDescent="0.2">
      <c r="A57">
        <v>2</v>
      </c>
      <c r="B57">
        <v>1</v>
      </c>
    </row>
    <row r="58" spans="1:2" x14ac:dyDescent="0.2">
      <c r="A58">
        <v>2</v>
      </c>
      <c r="B58">
        <v>1</v>
      </c>
    </row>
    <row r="59" spans="1:2" x14ac:dyDescent="0.2">
      <c r="A59">
        <v>2</v>
      </c>
      <c r="B59">
        <v>2</v>
      </c>
    </row>
    <row r="60" spans="1:2" x14ac:dyDescent="0.2">
      <c r="A60">
        <v>2</v>
      </c>
      <c r="B60">
        <v>2</v>
      </c>
    </row>
    <row r="61" spans="1:2" x14ac:dyDescent="0.2">
      <c r="A61">
        <v>2</v>
      </c>
      <c r="B61">
        <v>2</v>
      </c>
    </row>
    <row r="62" spans="1:2" x14ac:dyDescent="0.2">
      <c r="A62">
        <v>2</v>
      </c>
      <c r="B62">
        <v>2</v>
      </c>
    </row>
    <row r="63" spans="1:2" x14ac:dyDescent="0.2">
      <c r="A63">
        <v>2</v>
      </c>
      <c r="B63">
        <v>2</v>
      </c>
    </row>
    <row r="64" spans="1:2" x14ac:dyDescent="0.2">
      <c r="A64">
        <v>2</v>
      </c>
      <c r="B64">
        <v>2</v>
      </c>
    </row>
    <row r="65" spans="1:2" x14ac:dyDescent="0.2">
      <c r="A65">
        <v>2</v>
      </c>
      <c r="B65">
        <v>2</v>
      </c>
    </row>
    <row r="66" spans="1:2" x14ac:dyDescent="0.2">
      <c r="A66">
        <v>2</v>
      </c>
      <c r="B66">
        <v>2</v>
      </c>
    </row>
    <row r="67" spans="1:2" x14ac:dyDescent="0.2">
      <c r="A67">
        <v>2</v>
      </c>
      <c r="B67">
        <v>2</v>
      </c>
    </row>
    <row r="68" spans="1:2" x14ac:dyDescent="0.2">
      <c r="A68">
        <v>2</v>
      </c>
      <c r="B68">
        <v>2</v>
      </c>
    </row>
    <row r="69" spans="1:2" x14ac:dyDescent="0.2">
      <c r="A69">
        <v>2</v>
      </c>
      <c r="B69">
        <v>2</v>
      </c>
    </row>
    <row r="70" spans="1:2" x14ac:dyDescent="0.2">
      <c r="A70">
        <v>2</v>
      </c>
      <c r="B70">
        <v>2</v>
      </c>
    </row>
    <row r="71" spans="1:2" x14ac:dyDescent="0.2">
      <c r="A71">
        <v>2</v>
      </c>
      <c r="B71">
        <v>2</v>
      </c>
    </row>
    <row r="72" spans="1:2" x14ac:dyDescent="0.2">
      <c r="A72">
        <v>2</v>
      </c>
      <c r="B72">
        <v>2</v>
      </c>
    </row>
    <row r="73" spans="1:2" x14ac:dyDescent="0.2">
      <c r="A73">
        <v>2</v>
      </c>
      <c r="B73">
        <v>2</v>
      </c>
    </row>
    <row r="74" spans="1:2" x14ac:dyDescent="0.2">
      <c r="A74">
        <v>2</v>
      </c>
      <c r="B74">
        <v>2</v>
      </c>
    </row>
    <row r="75" spans="1:2" x14ac:dyDescent="0.2">
      <c r="A75">
        <v>2</v>
      </c>
      <c r="B75">
        <v>2</v>
      </c>
    </row>
    <row r="76" spans="1:2" x14ac:dyDescent="0.2">
      <c r="A76">
        <v>2</v>
      </c>
      <c r="B76">
        <v>2</v>
      </c>
    </row>
    <row r="77" spans="1:2" x14ac:dyDescent="0.2">
      <c r="A77">
        <v>2</v>
      </c>
      <c r="B77">
        <v>2</v>
      </c>
    </row>
    <row r="78" spans="1:2" x14ac:dyDescent="0.2">
      <c r="A78">
        <v>2</v>
      </c>
      <c r="B78">
        <v>2</v>
      </c>
    </row>
    <row r="79" spans="1:2" x14ac:dyDescent="0.2">
      <c r="A79">
        <v>2</v>
      </c>
      <c r="B79">
        <v>2</v>
      </c>
    </row>
    <row r="80" spans="1:2" x14ac:dyDescent="0.2">
      <c r="A80">
        <v>2</v>
      </c>
      <c r="B80">
        <v>2</v>
      </c>
    </row>
    <row r="81" spans="1:2" x14ac:dyDescent="0.2">
      <c r="A81">
        <v>2</v>
      </c>
      <c r="B81">
        <v>2</v>
      </c>
    </row>
    <row r="82" spans="1:2" x14ac:dyDescent="0.2">
      <c r="A82">
        <v>2</v>
      </c>
      <c r="B82">
        <v>2</v>
      </c>
    </row>
    <row r="83" spans="1:2" x14ac:dyDescent="0.2">
      <c r="A83">
        <v>2</v>
      </c>
      <c r="B83">
        <v>2</v>
      </c>
    </row>
    <row r="84" spans="1:2" x14ac:dyDescent="0.2">
      <c r="A84">
        <v>2</v>
      </c>
      <c r="B84">
        <v>2</v>
      </c>
    </row>
    <row r="85" spans="1:2" x14ac:dyDescent="0.2">
      <c r="A85">
        <v>2</v>
      </c>
      <c r="B85">
        <v>2</v>
      </c>
    </row>
    <row r="86" spans="1:2" x14ac:dyDescent="0.2">
      <c r="A86">
        <v>2</v>
      </c>
      <c r="B86">
        <v>2</v>
      </c>
    </row>
    <row r="87" spans="1:2" x14ac:dyDescent="0.2">
      <c r="A87">
        <v>2</v>
      </c>
      <c r="B87">
        <v>2</v>
      </c>
    </row>
    <row r="88" spans="1:2" x14ac:dyDescent="0.2">
      <c r="A88">
        <v>2</v>
      </c>
      <c r="B88">
        <v>2</v>
      </c>
    </row>
    <row r="89" spans="1:2" x14ac:dyDescent="0.2">
      <c r="A89">
        <v>2</v>
      </c>
      <c r="B89">
        <v>2</v>
      </c>
    </row>
    <row r="90" spans="1:2" x14ac:dyDescent="0.2">
      <c r="A90">
        <v>2</v>
      </c>
      <c r="B90">
        <v>2</v>
      </c>
    </row>
    <row r="91" spans="1:2" x14ac:dyDescent="0.2">
      <c r="A91">
        <v>2</v>
      </c>
      <c r="B91">
        <v>2</v>
      </c>
    </row>
    <row r="92" spans="1:2" x14ac:dyDescent="0.2">
      <c r="A92">
        <v>2</v>
      </c>
      <c r="B92">
        <v>2</v>
      </c>
    </row>
    <row r="93" spans="1:2" x14ac:dyDescent="0.2">
      <c r="A93">
        <v>2</v>
      </c>
      <c r="B93">
        <v>2</v>
      </c>
    </row>
    <row r="94" spans="1:2" x14ac:dyDescent="0.2">
      <c r="A94">
        <v>2</v>
      </c>
      <c r="B94">
        <v>2</v>
      </c>
    </row>
    <row r="95" spans="1:2" x14ac:dyDescent="0.2">
      <c r="A95">
        <v>2</v>
      </c>
      <c r="B95">
        <v>2</v>
      </c>
    </row>
    <row r="96" spans="1:2" x14ac:dyDescent="0.2">
      <c r="A96">
        <v>2</v>
      </c>
      <c r="B96">
        <v>2</v>
      </c>
    </row>
    <row r="97" spans="1:2" x14ac:dyDescent="0.2">
      <c r="A97">
        <v>2</v>
      </c>
      <c r="B97">
        <v>2</v>
      </c>
    </row>
    <row r="98" spans="1:2" x14ac:dyDescent="0.2">
      <c r="A98">
        <v>2</v>
      </c>
      <c r="B98">
        <v>2</v>
      </c>
    </row>
    <row r="99" spans="1:2" x14ac:dyDescent="0.2">
      <c r="A99">
        <v>2</v>
      </c>
      <c r="B99">
        <v>2</v>
      </c>
    </row>
    <row r="100" spans="1:2" x14ac:dyDescent="0.2">
      <c r="A100">
        <v>2</v>
      </c>
      <c r="B100">
        <v>2</v>
      </c>
    </row>
    <row r="101" spans="1:2" x14ac:dyDescent="0.2">
      <c r="A101">
        <v>2</v>
      </c>
      <c r="B101">
        <v>2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9"/>
  <sheetViews>
    <sheetView zoomScale="220" zoomScaleNormal="220" workbookViewId="0"/>
  </sheetViews>
  <sheetFormatPr baseColWidth="10" defaultRowHeight="12.75" x14ac:dyDescent="0.2"/>
  <cols>
    <col min="2" max="3" width="12.42578125" bestFit="1" customWidth="1"/>
  </cols>
  <sheetData>
    <row r="1" spans="1:5" x14ac:dyDescent="0.2">
      <c r="C1" t="s">
        <v>33</v>
      </c>
    </row>
    <row r="2" spans="1:5" ht="13.5" thickBot="1" x14ac:dyDescent="0.25">
      <c r="C2" t="s">
        <v>34</v>
      </c>
      <c r="D2" t="s">
        <v>35</v>
      </c>
      <c r="E2" t="s">
        <v>382</v>
      </c>
    </row>
    <row r="3" spans="1:5" x14ac:dyDescent="0.2">
      <c r="A3" t="s">
        <v>30</v>
      </c>
      <c r="B3" t="s">
        <v>32</v>
      </c>
      <c r="C3" s="5">
        <v>12</v>
      </c>
      <c r="D3" s="6">
        <v>34</v>
      </c>
      <c r="E3">
        <f>SUM(C3:D3)</f>
        <v>46</v>
      </c>
    </row>
    <row r="4" spans="1:5" ht="13.5" thickBot="1" x14ac:dyDescent="0.25">
      <c r="B4" t="s">
        <v>31</v>
      </c>
      <c r="C4" s="7">
        <v>11</v>
      </c>
      <c r="D4" s="8">
        <v>43</v>
      </c>
      <c r="E4">
        <f>SUM(C4:D4)</f>
        <v>54</v>
      </c>
    </row>
    <row r="5" spans="1:5" x14ac:dyDescent="0.2">
      <c r="B5" t="s">
        <v>382</v>
      </c>
      <c r="C5">
        <f>SUM(C3:C4)</f>
        <v>23</v>
      </c>
      <c r="D5">
        <f>SUM(D3:D4)</f>
        <v>77</v>
      </c>
      <c r="E5">
        <f>SUM(C5:D5)</f>
        <v>100</v>
      </c>
    </row>
    <row r="7" spans="1:5" x14ac:dyDescent="0.2">
      <c r="A7" t="s">
        <v>384</v>
      </c>
    </row>
    <row r="8" spans="1:5" x14ac:dyDescent="0.2">
      <c r="A8" s="4" t="s">
        <v>383</v>
      </c>
      <c r="B8" t="s">
        <v>388</v>
      </c>
      <c r="E8" t="s">
        <v>385</v>
      </c>
    </row>
    <row r="9" spans="1:5" x14ac:dyDescent="0.2">
      <c r="A9" t="s">
        <v>387</v>
      </c>
      <c r="B9">
        <f>1-_xlfn.HYPGEOM.DIST(11,23,46,100,1)</f>
        <v>0.3297465046637198</v>
      </c>
      <c r="C9" s="37" t="s">
        <v>390</v>
      </c>
    </row>
    <row r="10" spans="1:5" x14ac:dyDescent="0.2">
      <c r="A10" t="s">
        <v>389</v>
      </c>
      <c r="B10">
        <f>_xlfn.HYPGEOM.DIST(12,23,46,100,1)</f>
        <v>0.82004616903749739</v>
      </c>
      <c r="C10" s="37" t="s">
        <v>386</v>
      </c>
    </row>
    <row r="11" spans="1:5" x14ac:dyDescent="0.2">
      <c r="A11" s="38" t="s">
        <v>41</v>
      </c>
      <c r="B11" s="38">
        <f>2*B9</f>
        <v>0.65949300932743959</v>
      </c>
    </row>
    <row r="13" spans="1:5" x14ac:dyDescent="0.2">
      <c r="A13" s="4" t="s">
        <v>391</v>
      </c>
    </row>
    <row r="14" spans="1:5" x14ac:dyDescent="0.2">
      <c r="A14" t="s">
        <v>393</v>
      </c>
      <c r="B14" t="s">
        <v>392</v>
      </c>
      <c r="C14" t="s">
        <v>394</v>
      </c>
    </row>
    <row r="15" spans="1:5" x14ac:dyDescent="0.2">
      <c r="A15">
        <v>0</v>
      </c>
      <c r="B15">
        <f>_xlfn.HYPGEOM.DIST(A15,23,46,100,0)</f>
        <v>4.3672558946068775E-8</v>
      </c>
      <c r="C15">
        <f>IF(B15&lt;=$B$27,B15,0)</f>
        <v>4.3672558946068775E-8</v>
      </c>
      <c r="D15" s="38">
        <f>SUM(C15:C49)</f>
        <v>0.63429737354629556</v>
      </c>
      <c r="E15" s="38" t="s">
        <v>395</v>
      </c>
    </row>
    <row r="16" spans="1:5" x14ac:dyDescent="0.2">
      <c r="A16">
        <v>1</v>
      </c>
      <c r="B16">
        <f t="shared" ref="B16:B49" si="0">_xlfn.HYPGEOM.DIST(A16,23,46,100,0)</f>
        <v>1.4439239801544014E-6</v>
      </c>
      <c r="C16">
        <f t="shared" ref="C16:C49" si="1">IF(B16&lt;=$B$27,B16,0)</f>
        <v>1.4439239801544014E-6</v>
      </c>
    </row>
    <row r="17" spans="1:3" x14ac:dyDescent="0.2">
      <c r="A17">
        <v>2</v>
      </c>
      <c r="B17">
        <f t="shared" si="0"/>
        <v>2.1658859702315977E-5</v>
      </c>
      <c r="C17">
        <f t="shared" si="1"/>
        <v>2.1658859702315977E-5</v>
      </c>
    </row>
    <row r="18" spans="1:3" x14ac:dyDescent="0.2">
      <c r="A18">
        <v>3</v>
      </c>
      <c r="B18">
        <f t="shared" si="0"/>
        <v>1.9620378789156855E-4</v>
      </c>
      <c r="C18">
        <f t="shared" si="1"/>
        <v>1.9620378789156855E-4</v>
      </c>
    </row>
    <row r="19" spans="1:3" x14ac:dyDescent="0.2">
      <c r="A19">
        <v>4</v>
      </c>
      <c r="B19">
        <f t="shared" si="0"/>
        <v>1.2052518399053511E-3</v>
      </c>
      <c r="C19">
        <f t="shared" si="1"/>
        <v>1.2052518399053511E-3</v>
      </c>
    </row>
    <row r="20" spans="1:3" x14ac:dyDescent="0.2">
      <c r="A20">
        <v>5</v>
      </c>
      <c r="B20">
        <f t="shared" si="0"/>
        <v>5.3432831569137198E-3</v>
      </c>
      <c r="C20">
        <f t="shared" si="1"/>
        <v>5.3432831569137198E-3</v>
      </c>
    </row>
    <row r="21" spans="1:3" x14ac:dyDescent="0.2">
      <c r="A21">
        <v>6</v>
      </c>
      <c r="B21">
        <f t="shared" si="0"/>
        <v>1.7762806170280723E-2</v>
      </c>
      <c r="C21">
        <f t="shared" si="1"/>
        <v>1.7762806170280723E-2</v>
      </c>
    </row>
    <row r="22" spans="1:3" x14ac:dyDescent="0.2">
      <c r="A22">
        <v>7</v>
      </c>
      <c r="B22">
        <f t="shared" si="0"/>
        <v>4.5408677427785288E-2</v>
      </c>
      <c r="C22">
        <f t="shared" si="1"/>
        <v>4.5408677427785288E-2</v>
      </c>
    </row>
    <row r="23" spans="1:3" x14ac:dyDescent="0.2">
      <c r="A23">
        <v>8</v>
      </c>
      <c r="B23">
        <f t="shared" si="0"/>
        <v>9.0817354855570645E-2</v>
      </c>
      <c r="C23">
        <f t="shared" si="1"/>
        <v>9.0817354855570645E-2</v>
      </c>
    </row>
    <row r="24" spans="1:3" x14ac:dyDescent="0.2">
      <c r="A24">
        <v>9</v>
      </c>
      <c r="B24">
        <f t="shared" si="0"/>
        <v>0.14379414518798686</v>
      </c>
      <c r="C24">
        <f t="shared" si="1"/>
        <v>0.14379414518798686</v>
      </c>
    </row>
    <row r="25" spans="1:3" x14ac:dyDescent="0.2">
      <c r="A25">
        <v>10</v>
      </c>
      <c r="B25">
        <f t="shared" si="0"/>
        <v>0.18167162733506609</v>
      </c>
      <c r="C25">
        <f t="shared" si="1"/>
        <v>0</v>
      </c>
    </row>
    <row r="26" spans="1:3" x14ac:dyDescent="0.2">
      <c r="A26">
        <v>11</v>
      </c>
      <c r="B26">
        <f t="shared" si="0"/>
        <v>0.18403099911863827</v>
      </c>
      <c r="C26">
        <f t="shared" si="1"/>
        <v>0</v>
      </c>
    </row>
    <row r="27" spans="1:3" x14ac:dyDescent="0.2">
      <c r="A27">
        <v>12</v>
      </c>
      <c r="B27">
        <f t="shared" si="0"/>
        <v>0.14979267370121713</v>
      </c>
      <c r="C27">
        <f t="shared" si="1"/>
        <v>0.14979267370121713</v>
      </c>
    </row>
    <row r="28" spans="1:3" x14ac:dyDescent="0.2">
      <c r="A28">
        <v>13</v>
      </c>
      <c r="B28">
        <f t="shared" si="0"/>
        <v>9.7941363573872689E-2</v>
      </c>
      <c r="C28">
        <f t="shared" si="1"/>
        <v>9.7941363573872689E-2</v>
      </c>
    </row>
    <row r="29" spans="1:3" x14ac:dyDescent="0.2">
      <c r="A29">
        <v>14</v>
      </c>
      <c r="B29">
        <f t="shared" si="0"/>
        <v>5.1302619014885753E-2</v>
      </c>
      <c r="C29">
        <f t="shared" si="1"/>
        <v>5.1302619014885753E-2</v>
      </c>
    </row>
    <row r="30" spans="1:3" x14ac:dyDescent="0.2">
      <c r="A30">
        <v>15</v>
      </c>
      <c r="B30">
        <f t="shared" si="0"/>
        <v>2.1413267067082752E-2</v>
      </c>
      <c r="C30">
        <f t="shared" si="1"/>
        <v>2.1413267067082752E-2</v>
      </c>
    </row>
    <row r="31" spans="1:3" x14ac:dyDescent="0.2">
      <c r="A31">
        <v>16</v>
      </c>
      <c r="B31">
        <f t="shared" si="0"/>
        <v>7.0618221178677214E-3</v>
      </c>
      <c r="C31">
        <f t="shared" si="1"/>
        <v>7.0618221178677214E-3</v>
      </c>
    </row>
    <row r="32" spans="1:3" x14ac:dyDescent="0.2">
      <c r="A32">
        <v>17</v>
      </c>
      <c r="B32">
        <f t="shared" si="0"/>
        <v>1.8173806920983085E-3</v>
      </c>
      <c r="C32">
        <f t="shared" si="1"/>
        <v>1.8173806920983085E-3</v>
      </c>
    </row>
    <row r="33" spans="1:3" x14ac:dyDescent="0.2">
      <c r="A33">
        <v>18</v>
      </c>
      <c r="B33">
        <f t="shared" si="0"/>
        <v>3.5853088483571915E-4</v>
      </c>
      <c r="C33">
        <f t="shared" si="1"/>
        <v>3.5853088483571915E-4</v>
      </c>
    </row>
    <row r="34" spans="1:3" x14ac:dyDescent="0.2">
      <c r="A34">
        <v>19</v>
      </c>
      <c r="B34">
        <f t="shared" si="0"/>
        <v>5.2836130396843273E-5</v>
      </c>
      <c r="C34">
        <f t="shared" si="1"/>
        <v>5.2836130396843273E-5</v>
      </c>
    </row>
    <row r="35" spans="1:3" x14ac:dyDescent="0.2">
      <c r="A35">
        <v>20</v>
      </c>
      <c r="B35">
        <f t="shared" si="0"/>
        <v>5.5944138067245465E-6</v>
      </c>
      <c r="C35">
        <f t="shared" si="1"/>
        <v>5.5944138067245465E-6</v>
      </c>
    </row>
    <row r="36" spans="1:3" x14ac:dyDescent="0.2">
      <c r="A36">
        <v>21</v>
      </c>
      <c r="B36">
        <f t="shared" si="0"/>
        <v>3.9960098619461274E-7</v>
      </c>
      <c r="C36">
        <f t="shared" si="1"/>
        <v>3.9960098619461274E-7</v>
      </c>
    </row>
    <row r="37" spans="1:3" x14ac:dyDescent="0.2">
      <c r="A37">
        <v>22</v>
      </c>
      <c r="B37">
        <f t="shared" si="0"/>
        <v>1.7135548293079342E-8</v>
      </c>
      <c r="C37">
        <f t="shared" si="1"/>
        <v>1.7135548293079342E-8</v>
      </c>
    </row>
    <row r="38" spans="1:3" x14ac:dyDescent="0.2">
      <c r="A38">
        <v>23</v>
      </c>
      <c r="B38">
        <f t="shared" si="0"/>
        <v>3.3112170614646239E-10</v>
      </c>
      <c r="C38">
        <f t="shared" si="1"/>
        <v>3.3112170614646239E-10</v>
      </c>
    </row>
    <row r="39" spans="1:3" x14ac:dyDescent="0.2">
      <c r="A39">
        <v>24</v>
      </c>
      <c r="B39">
        <f t="shared" si="0"/>
        <v>0</v>
      </c>
      <c r="C39">
        <f t="shared" si="1"/>
        <v>0</v>
      </c>
    </row>
    <row r="40" spans="1:3" x14ac:dyDescent="0.2">
      <c r="A40">
        <v>25</v>
      </c>
      <c r="B40">
        <f t="shared" si="0"/>
        <v>0</v>
      </c>
      <c r="C40">
        <f t="shared" si="1"/>
        <v>0</v>
      </c>
    </row>
    <row r="41" spans="1:3" x14ac:dyDescent="0.2">
      <c r="A41">
        <v>26</v>
      </c>
      <c r="B41">
        <f t="shared" si="0"/>
        <v>0</v>
      </c>
      <c r="C41">
        <f t="shared" si="1"/>
        <v>0</v>
      </c>
    </row>
    <row r="42" spans="1:3" x14ac:dyDescent="0.2">
      <c r="A42">
        <v>27</v>
      </c>
      <c r="B42">
        <f t="shared" si="0"/>
        <v>0</v>
      </c>
      <c r="C42">
        <f t="shared" si="1"/>
        <v>0</v>
      </c>
    </row>
    <row r="43" spans="1:3" x14ac:dyDescent="0.2">
      <c r="A43">
        <v>28</v>
      </c>
      <c r="B43">
        <f t="shared" si="0"/>
        <v>0</v>
      </c>
      <c r="C43">
        <f t="shared" si="1"/>
        <v>0</v>
      </c>
    </row>
    <row r="44" spans="1:3" x14ac:dyDescent="0.2">
      <c r="A44">
        <v>29</v>
      </c>
      <c r="B44">
        <f t="shared" si="0"/>
        <v>0</v>
      </c>
      <c r="C44">
        <f t="shared" si="1"/>
        <v>0</v>
      </c>
    </row>
    <row r="45" spans="1:3" x14ac:dyDescent="0.2">
      <c r="A45">
        <v>30</v>
      </c>
      <c r="B45">
        <f t="shared" si="0"/>
        <v>0</v>
      </c>
      <c r="C45">
        <f t="shared" si="1"/>
        <v>0</v>
      </c>
    </row>
    <row r="46" spans="1:3" x14ac:dyDescent="0.2">
      <c r="A46">
        <v>31</v>
      </c>
      <c r="B46">
        <f t="shared" si="0"/>
        <v>0</v>
      </c>
      <c r="C46">
        <f t="shared" si="1"/>
        <v>0</v>
      </c>
    </row>
    <row r="47" spans="1:3" x14ac:dyDescent="0.2">
      <c r="A47">
        <v>32</v>
      </c>
      <c r="B47">
        <f t="shared" si="0"/>
        <v>0</v>
      </c>
      <c r="C47">
        <f t="shared" si="1"/>
        <v>0</v>
      </c>
    </row>
    <row r="48" spans="1:3" x14ac:dyDescent="0.2">
      <c r="A48">
        <v>33</v>
      </c>
      <c r="B48">
        <f t="shared" si="0"/>
        <v>0</v>
      </c>
      <c r="C48">
        <f t="shared" si="1"/>
        <v>0</v>
      </c>
    </row>
    <row r="49" spans="1:6" x14ac:dyDescent="0.2">
      <c r="A49">
        <v>34</v>
      </c>
      <c r="B49">
        <f t="shared" si="0"/>
        <v>0</v>
      </c>
      <c r="C49">
        <f t="shared" si="1"/>
        <v>0</v>
      </c>
    </row>
    <row r="50" spans="1:6" x14ac:dyDescent="0.2">
      <c r="E50" t="s">
        <v>400</v>
      </c>
    </row>
    <row r="51" spans="1:6" x14ac:dyDescent="0.2">
      <c r="A51" s="4" t="s">
        <v>396</v>
      </c>
      <c r="B51" t="s">
        <v>165</v>
      </c>
      <c r="D51">
        <f>12*43/(11*34)</f>
        <v>1.3796791443850267</v>
      </c>
      <c r="E51">
        <f>12.5*43.5/(11.5*34.5)</f>
        <v>1.3705103969754253</v>
      </c>
    </row>
    <row r="52" spans="1:6" x14ac:dyDescent="0.2">
      <c r="B52" t="s">
        <v>162</v>
      </c>
      <c r="D52">
        <f>LN(D51)</f>
        <v>0.32185096806703078</v>
      </c>
      <c r="E52">
        <f>LN(E51)</f>
        <v>0.31518322299637536</v>
      </c>
      <c r="F52" t="s">
        <v>399</v>
      </c>
    </row>
    <row r="53" spans="1:6" x14ac:dyDescent="0.2">
      <c r="B53" t="s">
        <v>397</v>
      </c>
      <c r="D53">
        <f>1/12+1/34+1/11+1/43</f>
        <v>0.22691000290179497</v>
      </c>
      <c r="E53">
        <f>1/12.5+1/34.5+1/11.5+1/43.5</f>
        <v>0.21893053473263369</v>
      </c>
    </row>
    <row r="54" spans="1:6" x14ac:dyDescent="0.2">
      <c r="B54" t="s">
        <v>398</v>
      </c>
      <c r="D54">
        <f>SQRT(E53)</f>
        <v>0.46790013328982255</v>
      </c>
      <c r="E54">
        <f>SQRT(E53)</f>
        <v>0.46790013328982255</v>
      </c>
    </row>
    <row r="55" spans="1:6" x14ac:dyDescent="0.2">
      <c r="B55" t="s">
        <v>410</v>
      </c>
    </row>
    <row r="56" spans="1:6" x14ac:dyDescent="0.2">
      <c r="B56" t="s">
        <v>411</v>
      </c>
      <c r="D56">
        <f>EXP(D52-1.96*D54)</f>
        <v>0.55143390509073065</v>
      </c>
      <c r="E56">
        <f>EXP(E52-1.96*E54)</f>
        <v>0.5477693152406603</v>
      </c>
      <c r="F56" t="s">
        <v>413</v>
      </c>
    </row>
    <row r="57" spans="1:6" x14ac:dyDescent="0.2">
      <c r="B57" t="s">
        <v>412</v>
      </c>
      <c r="D57" s="37">
        <f>EXP(D52+1.96*D54)</f>
        <v>3.4519359870296751</v>
      </c>
      <c r="E57" s="37">
        <f>EXP(E52+1.96*E54)</f>
        <v>3.4289959221109605</v>
      </c>
    </row>
    <row r="59" spans="1:6" x14ac:dyDescent="0.2">
      <c r="B59" t="s">
        <v>414</v>
      </c>
    </row>
    <row r="62" spans="1:6" x14ac:dyDescent="0.2">
      <c r="A62" s="4" t="s">
        <v>105</v>
      </c>
    </row>
    <row r="63" spans="1:6" x14ac:dyDescent="0.2">
      <c r="A63" t="s">
        <v>404</v>
      </c>
    </row>
    <row r="64" spans="1:6" x14ac:dyDescent="0.2">
      <c r="A64" t="s">
        <v>405</v>
      </c>
    </row>
    <row r="65" spans="1:1" x14ac:dyDescent="0.2">
      <c r="A65" t="s">
        <v>406</v>
      </c>
    </row>
    <row r="66" spans="1:1" x14ac:dyDescent="0.2">
      <c r="A66" t="s">
        <v>407</v>
      </c>
    </row>
    <row r="67" spans="1:1" x14ac:dyDescent="0.2">
      <c r="A67" t="s">
        <v>408</v>
      </c>
    </row>
    <row r="68" spans="1:1" x14ac:dyDescent="0.2">
      <c r="A68" t="s">
        <v>409</v>
      </c>
    </row>
    <row r="70" spans="1:1" x14ac:dyDescent="0.2">
      <c r="A70" t="s">
        <v>187</v>
      </c>
    </row>
    <row r="72" spans="1:1" x14ac:dyDescent="0.2">
      <c r="A72" t="s">
        <v>401</v>
      </c>
    </row>
    <row r="73" spans="1:1" x14ac:dyDescent="0.2">
      <c r="A73" t="s">
        <v>402</v>
      </c>
    </row>
    <row r="74" spans="1:1" x14ac:dyDescent="0.2">
      <c r="A74" t="s">
        <v>190</v>
      </c>
    </row>
    <row r="75" spans="1:1" x14ac:dyDescent="0.2">
      <c r="A75" t="s">
        <v>191</v>
      </c>
    </row>
    <row r="76" spans="1:1" x14ac:dyDescent="0.2">
      <c r="A76" t="s">
        <v>403</v>
      </c>
    </row>
    <row r="77" spans="1:1" x14ac:dyDescent="0.2">
      <c r="A77" t="s">
        <v>193</v>
      </c>
    </row>
    <row r="78" spans="1:1" x14ac:dyDescent="0.2">
      <c r="A78" t="s">
        <v>194</v>
      </c>
    </row>
    <row r="79" spans="1:1" x14ac:dyDescent="0.2">
      <c r="A79">
        <v>1.3751930000000001</v>
      </c>
    </row>
  </sheetData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7"/>
  <sheetViews>
    <sheetView workbookViewId="0"/>
  </sheetViews>
  <sheetFormatPr baseColWidth="10" defaultRowHeight="12.75" x14ac:dyDescent="0.2"/>
  <sheetData>
    <row r="1" spans="1:17" x14ac:dyDescent="0.2">
      <c r="A1" t="s">
        <v>6</v>
      </c>
      <c r="B1" t="s">
        <v>7</v>
      </c>
      <c r="E1" t="s">
        <v>29</v>
      </c>
      <c r="P1" s="9" t="s">
        <v>24</v>
      </c>
      <c r="Q1" s="9" t="s">
        <v>25</v>
      </c>
    </row>
    <row r="2" spans="1:17" x14ac:dyDescent="0.2">
      <c r="A2">
        <v>2</v>
      </c>
      <c r="B2">
        <v>1</v>
      </c>
      <c r="J2" s="9" t="s">
        <v>377</v>
      </c>
      <c r="P2">
        <v>2</v>
      </c>
      <c r="Q2">
        <v>1</v>
      </c>
    </row>
    <row r="3" spans="1:17" x14ac:dyDescent="0.2">
      <c r="A3">
        <v>1</v>
      </c>
      <c r="B3">
        <v>1</v>
      </c>
      <c r="L3" t="s">
        <v>24</v>
      </c>
      <c r="P3">
        <v>1</v>
      </c>
      <c r="Q3">
        <v>1</v>
      </c>
    </row>
    <row r="4" spans="1:17" x14ac:dyDescent="0.2">
      <c r="A4">
        <v>1</v>
      </c>
      <c r="B4">
        <v>1</v>
      </c>
      <c r="D4" s="9" t="s">
        <v>317</v>
      </c>
      <c r="K4" s="4"/>
      <c r="L4" s="4" t="s">
        <v>21</v>
      </c>
      <c r="M4" s="4" t="s">
        <v>22</v>
      </c>
      <c r="N4" s="4" t="s">
        <v>23</v>
      </c>
      <c r="P4">
        <v>1</v>
      </c>
      <c r="Q4">
        <v>1</v>
      </c>
    </row>
    <row r="5" spans="1:17" x14ac:dyDescent="0.2">
      <c r="A5">
        <v>3</v>
      </c>
      <c r="B5">
        <v>1</v>
      </c>
      <c r="D5" s="9" t="s">
        <v>316</v>
      </c>
      <c r="K5" s="4" t="s">
        <v>26</v>
      </c>
      <c r="L5">
        <v>0.05</v>
      </c>
      <c r="M5">
        <v>0.15</v>
      </c>
      <c r="N5">
        <v>0.2</v>
      </c>
      <c r="P5">
        <v>3</v>
      </c>
      <c r="Q5">
        <v>1</v>
      </c>
    </row>
    <row r="6" spans="1:17" x14ac:dyDescent="0.2">
      <c r="A6">
        <v>1</v>
      </c>
      <c r="B6">
        <v>2</v>
      </c>
      <c r="D6" s="9" t="s">
        <v>379</v>
      </c>
      <c r="J6" t="s">
        <v>25</v>
      </c>
      <c r="K6" s="4" t="s">
        <v>27</v>
      </c>
      <c r="L6">
        <v>0.2</v>
      </c>
      <c r="M6">
        <v>0.03</v>
      </c>
      <c r="N6">
        <v>0.23499999999999999</v>
      </c>
      <c r="P6">
        <v>1</v>
      </c>
      <c r="Q6">
        <v>2</v>
      </c>
    </row>
    <row r="7" spans="1:17" x14ac:dyDescent="0.2">
      <c r="A7">
        <v>3</v>
      </c>
      <c r="B7">
        <v>2</v>
      </c>
      <c r="K7" s="4" t="s">
        <v>28</v>
      </c>
      <c r="L7">
        <v>0.1</v>
      </c>
      <c r="M7">
        <v>2.5000000000000001E-2</v>
      </c>
      <c r="N7">
        <v>0.01</v>
      </c>
      <c r="P7">
        <v>3</v>
      </c>
      <c r="Q7">
        <v>2</v>
      </c>
    </row>
    <row r="8" spans="1:17" x14ac:dyDescent="0.2">
      <c r="A8">
        <v>3</v>
      </c>
      <c r="B8">
        <v>1</v>
      </c>
      <c r="P8">
        <v>3</v>
      </c>
      <c r="Q8">
        <v>1</v>
      </c>
    </row>
    <row r="9" spans="1:17" x14ac:dyDescent="0.2">
      <c r="A9">
        <v>2</v>
      </c>
      <c r="B9">
        <v>2</v>
      </c>
      <c r="P9">
        <v>2</v>
      </c>
      <c r="Q9">
        <v>2</v>
      </c>
    </row>
    <row r="10" spans="1:17" x14ac:dyDescent="0.2">
      <c r="A10">
        <v>1</v>
      </c>
      <c r="B10">
        <v>3</v>
      </c>
      <c r="P10">
        <v>1</v>
      </c>
      <c r="Q10">
        <v>3</v>
      </c>
    </row>
    <row r="11" spans="1:17" x14ac:dyDescent="0.2">
      <c r="A11">
        <v>1</v>
      </c>
      <c r="B11">
        <v>2</v>
      </c>
      <c r="P11">
        <v>1</v>
      </c>
      <c r="Q11">
        <v>2</v>
      </c>
    </row>
    <row r="12" spans="1:17" x14ac:dyDescent="0.2">
      <c r="A12">
        <v>2</v>
      </c>
      <c r="B12">
        <v>2</v>
      </c>
      <c r="D12" s="9" t="s">
        <v>315</v>
      </c>
      <c r="P12">
        <v>2</v>
      </c>
      <c r="Q12">
        <v>2</v>
      </c>
    </row>
    <row r="13" spans="1:17" x14ac:dyDescent="0.2">
      <c r="A13">
        <v>1</v>
      </c>
      <c r="B13">
        <v>2</v>
      </c>
      <c r="P13">
        <v>1</v>
      </c>
      <c r="Q13">
        <v>2</v>
      </c>
    </row>
    <row r="14" spans="1:17" x14ac:dyDescent="0.2">
      <c r="A14">
        <v>1</v>
      </c>
      <c r="B14">
        <v>3</v>
      </c>
      <c r="E14" s="4"/>
      <c r="F14" s="4" t="s">
        <v>21</v>
      </c>
      <c r="G14" s="4" t="s">
        <v>22</v>
      </c>
      <c r="H14" s="4" t="s">
        <v>23</v>
      </c>
      <c r="P14">
        <v>1</v>
      </c>
      <c r="Q14">
        <v>3</v>
      </c>
    </row>
    <row r="15" spans="1:17" ht="13.5" thickBot="1" x14ac:dyDescent="0.25">
      <c r="A15">
        <v>3</v>
      </c>
      <c r="B15">
        <v>1</v>
      </c>
      <c r="F15">
        <v>1</v>
      </c>
      <c r="G15">
        <v>2</v>
      </c>
      <c r="H15">
        <v>3</v>
      </c>
      <c r="I15" s="9" t="s">
        <v>37</v>
      </c>
      <c r="P15">
        <v>3</v>
      </c>
      <c r="Q15">
        <v>1</v>
      </c>
    </row>
    <row r="16" spans="1:17" x14ac:dyDescent="0.2">
      <c r="A16">
        <v>3</v>
      </c>
      <c r="B16">
        <v>2</v>
      </c>
      <c r="D16" s="4" t="s">
        <v>26</v>
      </c>
      <c r="E16">
        <v>1</v>
      </c>
      <c r="F16" s="5">
        <f t="array" ref="F16">SUM(IF(($B$2:$B$89=$E16)*($A$2:$A$89=F$15),1,0))</f>
        <v>5</v>
      </c>
      <c r="G16" s="17">
        <f t="array" ref="G16">SUM(IF(($B$2:$B$89=$E16)*($A$2:$A$89=G$15),1,0))</f>
        <v>6</v>
      </c>
      <c r="H16" s="6">
        <f t="array" ref="H16">SUM(IF(($B$2:$B$89=$E16)*($A$2:$A$89=H$15),1,0))</f>
        <v>18</v>
      </c>
      <c r="I16">
        <f>SUM(F16:H16)</f>
        <v>29</v>
      </c>
      <c r="P16">
        <v>3</v>
      </c>
      <c r="Q16">
        <v>2</v>
      </c>
    </row>
    <row r="17" spans="1:17" x14ac:dyDescent="0.2">
      <c r="A17">
        <v>3</v>
      </c>
      <c r="B17">
        <v>2</v>
      </c>
      <c r="D17" s="4" t="s">
        <v>27</v>
      </c>
      <c r="E17">
        <v>2</v>
      </c>
      <c r="F17" s="18">
        <f t="array" ref="F17">SUM(IF(($B$2:$B$89=$E17)*($A$2:$A$89=F$15),1,0))</f>
        <v>9</v>
      </c>
      <c r="G17" s="19">
        <f t="array" ref="G17">SUM(IF(($B$2:$B$89=$E17)*($A$2:$A$89=G$15),1,0))</f>
        <v>2</v>
      </c>
      <c r="H17" s="20">
        <f t="array" ref="H17">SUM(IF(($B$2:$B$89=$E17)*($A$2:$A$89=H$15),1,0))</f>
        <v>16</v>
      </c>
      <c r="I17">
        <f>SUM(F17:H17)</f>
        <v>27</v>
      </c>
      <c r="P17">
        <v>3</v>
      </c>
      <c r="Q17">
        <v>2</v>
      </c>
    </row>
    <row r="18" spans="1:17" ht="13.5" thickBot="1" x14ac:dyDescent="0.25">
      <c r="A18">
        <v>3</v>
      </c>
      <c r="B18">
        <v>1</v>
      </c>
      <c r="D18" s="4" t="s">
        <v>28</v>
      </c>
      <c r="E18">
        <v>3</v>
      </c>
      <c r="F18" s="7">
        <f t="array" ref="F18">SUM(IF(($B$2:$B$89=$E18)*($A$2:$A$89=F$15),1,0))</f>
        <v>12</v>
      </c>
      <c r="G18" s="21">
        <f t="array" ref="G18">SUM(IF(($B$2:$B$89=$E18)*($A$2:$A$89=G$15),1,0))</f>
        <v>5</v>
      </c>
      <c r="H18" s="8">
        <f t="array" ref="H18">SUM(IF(($B$2:$B$89=$E18)*($A$2:$A$89=H$15),1,0))</f>
        <v>15</v>
      </c>
      <c r="I18">
        <f>SUM(F18:H18)</f>
        <v>32</v>
      </c>
      <c r="P18">
        <v>3</v>
      </c>
      <c r="Q18">
        <v>1</v>
      </c>
    </row>
    <row r="19" spans="1:17" x14ac:dyDescent="0.2">
      <c r="A19">
        <v>3</v>
      </c>
      <c r="B19">
        <v>3</v>
      </c>
      <c r="E19" s="9" t="s">
        <v>37</v>
      </c>
      <c r="F19">
        <f>SUM(F16:F18)</f>
        <v>26</v>
      </c>
      <c r="G19">
        <f>SUM(G16:G18)</f>
        <v>13</v>
      </c>
      <c r="H19">
        <f>SUM(H16:H18)</f>
        <v>49</v>
      </c>
      <c r="I19">
        <f>SUM(F16:H18)</f>
        <v>88</v>
      </c>
      <c r="P19">
        <v>3</v>
      </c>
      <c r="Q19">
        <v>3</v>
      </c>
    </row>
    <row r="20" spans="1:17" x14ac:dyDescent="0.2">
      <c r="A20">
        <v>1</v>
      </c>
      <c r="B20">
        <v>3</v>
      </c>
      <c r="P20">
        <v>1</v>
      </c>
      <c r="Q20">
        <v>3</v>
      </c>
    </row>
    <row r="21" spans="1:17" x14ac:dyDescent="0.2">
      <c r="A21">
        <v>1</v>
      </c>
      <c r="B21">
        <v>3</v>
      </c>
      <c r="P21">
        <v>1</v>
      </c>
      <c r="Q21">
        <v>3</v>
      </c>
    </row>
    <row r="22" spans="1:17" x14ac:dyDescent="0.2">
      <c r="A22">
        <v>1</v>
      </c>
      <c r="B22">
        <v>3</v>
      </c>
      <c r="P22">
        <v>1</v>
      </c>
      <c r="Q22">
        <v>3</v>
      </c>
    </row>
    <row r="23" spans="1:17" x14ac:dyDescent="0.2">
      <c r="A23">
        <v>1</v>
      </c>
      <c r="B23">
        <v>1</v>
      </c>
      <c r="P23">
        <v>1</v>
      </c>
      <c r="Q23">
        <v>1</v>
      </c>
    </row>
    <row r="24" spans="1:17" x14ac:dyDescent="0.2">
      <c r="A24">
        <v>3</v>
      </c>
      <c r="B24">
        <v>3</v>
      </c>
      <c r="D24" s="9" t="s">
        <v>36</v>
      </c>
      <c r="P24">
        <v>3</v>
      </c>
      <c r="Q24">
        <v>3</v>
      </c>
    </row>
    <row r="25" spans="1:17" x14ac:dyDescent="0.2">
      <c r="A25">
        <v>3</v>
      </c>
      <c r="B25">
        <v>1</v>
      </c>
      <c r="P25">
        <v>3</v>
      </c>
      <c r="Q25">
        <v>1</v>
      </c>
    </row>
    <row r="26" spans="1:17" x14ac:dyDescent="0.2">
      <c r="A26">
        <v>3</v>
      </c>
      <c r="B26">
        <v>1</v>
      </c>
      <c r="E26" s="4"/>
      <c r="F26" s="4" t="s">
        <v>21</v>
      </c>
      <c r="G26" s="4" t="s">
        <v>22</v>
      </c>
      <c r="H26" s="4" t="s">
        <v>23</v>
      </c>
      <c r="P26">
        <v>3</v>
      </c>
      <c r="Q26">
        <v>1</v>
      </c>
    </row>
    <row r="27" spans="1:17" ht="13.5" thickBot="1" x14ac:dyDescent="0.25">
      <c r="A27">
        <v>3</v>
      </c>
      <c r="B27">
        <v>2</v>
      </c>
      <c r="F27">
        <v>1</v>
      </c>
      <c r="G27">
        <v>2</v>
      </c>
      <c r="H27">
        <v>3</v>
      </c>
      <c r="I27" s="9" t="s">
        <v>37</v>
      </c>
      <c r="P27">
        <v>3</v>
      </c>
      <c r="Q27">
        <v>2</v>
      </c>
    </row>
    <row r="28" spans="1:17" x14ac:dyDescent="0.2">
      <c r="A28">
        <v>3</v>
      </c>
      <c r="B28">
        <v>2</v>
      </c>
      <c r="D28" s="4" t="s">
        <v>26</v>
      </c>
      <c r="E28">
        <v>1</v>
      </c>
      <c r="F28" s="5">
        <f t="shared" ref="F28:H30" si="0">L5*$I$19</f>
        <v>4.4000000000000004</v>
      </c>
      <c r="G28" s="17">
        <f t="shared" si="0"/>
        <v>13.2</v>
      </c>
      <c r="H28" s="6">
        <f t="shared" si="0"/>
        <v>17.600000000000001</v>
      </c>
      <c r="I28">
        <f>SUM(F28:H28)</f>
        <v>35.200000000000003</v>
      </c>
      <c r="P28">
        <v>3</v>
      </c>
      <c r="Q28">
        <v>2</v>
      </c>
    </row>
    <row r="29" spans="1:17" x14ac:dyDescent="0.2">
      <c r="A29">
        <v>3</v>
      </c>
      <c r="B29">
        <v>2</v>
      </c>
      <c r="D29" s="4" t="s">
        <v>27</v>
      </c>
      <c r="E29">
        <v>2</v>
      </c>
      <c r="F29" s="18">
        <f t="shared" si="0"/>
        <v>17.600000000000001</v>
      </c>
      <c r="G29" s="19">
        <f t="shared" si="0"/>
        <v>2.6399999999999997</v>
      </c>
      <c r="H29" s="20">
        <f t="shared" si="0"/>
        <v>20.68</v>
      </c>
      <c r="I29">
        <f>SUM(F29:H29)</f>
        <v>40.92</v>
      </c>
      <c r="P29">
        <v>3</v>
      </c>
      <c r="Q29">
        <v>2</v>
      </c>
    </row>
    <row r="30" spans="1:17" ht="13.5" thickBot="1" x14ac:dyDescent="0.25">
      <c r="A30">
        <v>3</v>
      </c>
      <c r="B30">
        <v>1</v>
      </c>
      <c r="D30" s="4" t="s">
        <v>28</v>
      </c>
      <c r="E30">
        <v>3</v>
      </c>
      <c r="F30" s="7">
        <f t="shared" si="0"/>
        <v>8.8000000000000007</v>
      </c>
      <c r="G30" s="21">
        <f t="shared" si="0"/>
        <v>2.2000000000000002</v>
      </c>
      <c r="H30" s="8">
        <f t="shared" si="0"/>
        <v>0.88</v>
      </c>
      <c r="I30">
        <f>SUM(F30:H30)</f>
        <v>11.88</v>
      </c>
      <c r="P30">
        <v>3</v>
      </c>
      <c r="Q30">
        <v>1</v>
      </c>
    </row>
    <row r="31" spans="1:17" x14ac:dyDescent="0.2">
      <c r="A31">
        <v>3</v>
      </c>
      <c r="B31">
        <v>2</v>
      </c>
      <c r="E31" s="9" t="s">
        <v>37</v>
      </c>
      <c r="F31">
        <f>SUM(F28:F30)</f>
        <v>30.8</v>
      </c>
      <c r="G31">
        <f>SUM(G28:G30)</f>
        <v>18.04</v>
      </c>
      <c r="H31">
        <f>SUM(H28:H30)</f>
        <v>39.160000000000004</v>
      </c>
      <c r="I31">
        <f>SUM(F28:H30)</f>
        <v>88</v>
      </c>
      <c r="P31">
        <v>3</v>
      </c>
      <c r="Q31">
        <v>2</v>
      </c>
    </row>
    <row r="32" spans="1:17" x14ac:dyDescent="0.2">
      <c r="A32">
        <v>3</v>
      </c>
      <c r="B32">
        <v>3</v>
      </c>
      <c r="P32">
        <v>3</v>
      </c>
      <c r="Q32">
        <v>3</v>
      </c>
    </row>
    <row r="33" spans="1:17" x14ac:dyDescent="0.2">
      <c r="A33">
        <v>3</v>
      </c>
      <c r="B33">
        <v>2</v>
      </c>
      <c r="E33" s="9" t="s">
        <v>380</v>
      </c>
      <c r="P33">
        <v>3</v>
      </c>
      <c r="Q33">
        <v>2</v>
      </c>
    </row>
    <row r="34" spans="1:17" x14ac:dyDescent="0.2">
      <c r="A34">
        <v>3</v>
      </c>
      <c r="B34">
        <v>3</v>
      </c>
      <c r="D34" s="9" t="s">
        <v>344</v>
      </c>
      <c r="P34">
        <v>3</v>
      </c>
      <c r="Q34">
        <v>3</v>
      </c>
    </row>
    <row r="35" spans="1:17" x14ac:dyDescent="0.2">
      <c r="A35">
        <v>2</v>
      </c>
      <c r="B35">
        <v>3</v>
      </c>
      <c r="D35">
        <f>4/9*100</f>
        <v>44.444444444444443</v>
      </c>
      <c r="E35" s="9" t="s">
        <v>345</v>
      </c>
      <c r="P35">
        <v>2</v>
      </c>
      <c r="Q35">
        <v>3</v>
      </c>
    </row>
    <row r="36" spans="1:17" x14ac:dyDescent="0.2">
      <c r="A36">
        <v>2</v>
      </c>
      <c r="B36">
        <v>3</v>
      </c>
      <c r="P36">
        <v>2</v>
      </c>
      <c r="Q36">
        <v>3</v>
      </c>
    </row>
    <row r="37" spans="1:17" x14ac:dyDescent="0.2">
      <c r="A37">
        <v>2</v>
      </c>
      <c r="B37">
        <v>1</v>
      </c>
      <c r="D37" s="9" t="s">
        <v>357</v>
      </c>
      <c r="P37">
        <v>2</v>
      </c>
      <c r="Q37">
        <v>1</v>
      </c>
    </row>
    <row r="38" spans="1:17" x14ac:dyDescent="0.2">
      <c r="A38">
        <v>1</v>
      </c>
      <c r="B38">
        <v>2</v>
      </c>
      <c r="P38">
        <v>1</v>
      </c>
      <c r="Q38">
        <v>2</v>
      </c>
    </row>
    <row r="39" spans="1:17" x14ac:dyDescent="0.2">
      <c r="A39">
        <v>3</v>
      </c>
      <c r="B39">
        <v>2</v>
      </c>
      <c r="H39" s="9"/>
      <c r="P39">
        <v>3</v>
      </c>
      <c r="Q39">
        <v>2</v>
      </c>
    </row>
    <row r="40" spans="1:17" x14ac:dyDescent="0.2">
      <c r="A40">
        <v>1</v>
      </c>
      <c r="B40">
        <v>1</v>
      </c>
      <c r="H40" s="9"/>
      <c r="P40">
        <v>1</v>
      </c>
      <c r="Q40">
        <v>1</v>
      </c>
    </row>
    <row r="41" spans="1:17" x14ac:dyDescent="0.2">
      <c r="A41">
        <v>1</v>
      </c>
      <c r="B41">
        <v>3</v>
      </c>
      <c r="F41" s="9"/>
      <c r="P41">
        <v>1</v>
      </c>
      <c r="Q41">
        <v>3</v>
      </c>
    </row>
    <row r="42" spans="1:17" x14ac:dyDescent="0.2">
      <c r="A42">
        <v>1</v>
      </c>
      <c r="B42">
        <v>2</v>
      </c>
      <c r="P42">
        <v>1</v>
      </c>
      <c r="Q42">
        <v>2</v>
      </c>
    </row>
    <row r="43" spans="1:17" x14ac:dyDescent="0.2">
      <c r="A43">
        <v>3</v>
      </c>
      <c r="B43">
        <v>3</v>
      </c>
      <c r="F43" s="29"/>
      <c r="P43">
        <v>3</v>
      </c>
      <c r="Q43">
        <v>3</v>
      </c>
    </row>
    <row r="44" spans="1:17" x14ac:dyDescent="0.2">
      <c r="A44">
        <v>2</v>
      </c>
      <c r="B44">
        <v>1</v>
      </c>
      <c r="P44">
        <v>2</v>
      </c>
      <c r="Q44">
        <v>1</v>
      </c>
    </row>
    <row r="45" spans="1:17" x14ac:dyDescent="0.2">
      <c r="A45">
        <v>3</v>
      </c>
      <c r="B45">
        <v>3</v>
      </c>
      <c r="P45">
        <v>3</v>
      </c>
      <c r="Q45">
        <v>3</v>
      </c>
    </row>
    <row r="46" spans="1:17" x14ac:dyDescent="0.2">
      <c r="A46">
        <v>2</v>
      </c>
      <c r="B46">
        <v>3</v>
      </c>
      <c r="D46" s="9" t="s">
        <v>105</v>
      </c>
      <c r="P46">
        <v>2</v>
      </c>
      <c r="Q46">
        <v>3</v>
      </c>
    </row>
    <row r="47" spans="1:17" x14ac:dyDescent="0.2">
      <c r="A47">
        <v>3</v>
      </c>
      <c r="B47">
        <v>3</v>
      </c>
      <c r="D47" s="12" t="s">
        <v>318</v>
      </c>
      <c r="P47">
        <v>3</v>
      </c>
      <c r="Q47">
        <v>3</v>
      </c>
    </row>
    <row r="48" spans="1:17" x14ac:dyDescent="0.2">
      <c r="A48">
        <v>3</v>
      </c>
      <c r="B48">
        <v>1</v>
      </c>
      <c r="D48" s="14" t="s">
        <v>319</v>
      </c>
      <c r="P48">
        <v>3</v>
      </c>
      <c r="Q48">
        <v>1</v>
      </c>
    </row>
    <row r="49" spans="1:17" x14ac:dyDescent="0.2">
      <c r="A49">
        <v>3</v>
      </c>
      <c r="B49">
        <v>3</v>
      </c>
      <c r="D49" s="15" t="s">
        <v>320</v>
      </c>
      <c r="P49">
        <v>3</v>
      </c>
      <c r="Q49">
        <v>3</v>
      </c>
    </row>
    <row r="50" spans="1:17" x14ac:dyDescent="0.2">
      <c r="A50">
        <v>3</v>
      </c>
      <c r="B50">
        <v>2</v>
      </c>
      <c r="D50" s="15" t="s">
        <v>321</v>
      </c>
      <c r="P50">
        <v>3</v>
      </c>
      <c r="Q50">
        <v>2</v>
      </c>
    </row>
    <row r="51" spans="1:17" x14ac:dyDescent="0.2">
      <c r="A51">
        <v>3</v>
      </c>
      <c r="B51">
        <v>1</v>
      </c>
      <c r="D51" s="15" t="s">
        <v>322</v>
      </c>
      <c r="P51">
        <v>3</v>
      </c>
      <c r="Q51">
        <v>1</v>
      </c>
    </row>
    <row r="52" spans="1:17" x14ac:dyDescent="0.2">
      <c r="A52">
        <v>3</v>
      </c>
      <c r="B52">
        <v>1</v>
      </c>
      <c r="D52" s="15" t="s">
        <v>323</v>
      </c>
      <c r="P52">
        <v>3</v>
      </c>
      <c r="Q52">
        <v>1</v>
      </c>
    </row>
    <row r="53" spans="1:17" x14ac:dyDescent="0.2">
      <c r="A53">
        <v>1</v>
      </c>
      <c r="B53">
        <v>2</v>
      </c>
      <c r="D53" s="15" t="s">
        <v>324</v>
      </c>
      <c r="P53">
        <v>1</v>
      </c>
      <c r="Q53">
        <v>2</v>
      </c>
    </row>
    <row r="54" spans="1:17" x14ac:dyDescent="0.2">
      <c r="A54">
        <v>2</v>
      </c>
      <c r="B54">
        <v>1</v>
      </c>
      <c r="D54" s="15" t="s">
        <v>325</v>
      </c>
      <c r="P54">
        <v>2</v>
      </c>
      <c r="Q54">
        <v>1</v>
      </c>
    </row>
    <row r="55" spans="1:17" x14ac:dyDescent="0.2">
      <c r="A55">
        <v>3</v>
      </c>
      <c r="B55">
        <v>3</v>
      </c>
      <c r="D55" s="15" t="s">
        <v>326</v>
      </c>
      <c r="P55">
        <v>3</v>
      </c>
      <c r="Q55">
        <v>3</v>
      </c>
    </row>
    <row r="56" spans="1:17" x14ac:dyDescent="0.2">
      <c r="A56">
        <v>1</v>
      </c>
      <c r="B56">
        <v>3</v>
      </c>
      <c r="D56" s="14" t="s">
        <v>327</v>
      </c>
      <c r="P56">
        <v>1</v>
      </c>
      <c r="Q56">
        <v>3</v>
      </c>
    </row>
    <row r="57" spans="1:17" x14ac:dyDescent="0.2">
      <c r="A57">
        <v>3</v>
      </c>
      <c r="B57">
        <v>1</v>
      </c>
      <c r="D57" s="14" t="s">
        <v>328</v>
      </c>
      <c r="P57">
        <v>3</v>
      </c>
      <c r="Q57">
        <v>1</v>
      </c>
    </row>
    <row r="58" spans="1:17" x14ac:dyDescent="0.2">
      <c r="A58">
        <v>3</v>
      </c>
      <c r="B58">
        <v>2</v>
      </c>
      <c r="D58" s="14" t="s">
        <v>329</v>
      </c>
      <c r="P58">
        <v>3</v>
      </c>
      <c r="Q58">
        <v>2</v>
      </c>
    </row>
    <row r="59" spans="1:17" x14ac:dyDescent="0.2">
      <c r="A59">
        <v>3</v>
      </c>
      <c r="B59">
        <v>3</v>
      </c>
      <c r="D59" s="14" t="s">
        <v>330</v>
      </c>
      <c r="P59">
        <v>3</v>
      </c>
      <c r="Q59">
        <v>3</v>
      </c>
    </row>
    <row r="60" spans="1:17" x14ac:dyDescent="0.2">
      <c r="A60">
        <v>3</v>
      </c>
      <c r="B60">
        <v>1</v>
      </c>
      <c r="D60" s="15" t="s">
        <v>243</v>
      </c>
      <c r="P60">
        <v>3</v>
      </c>
      <c r="Q60">
        <v>1</v>
      </c>
    </row>
    <row r="61" spans="1:17" x14ac:dyDescent="0.2">
      <c r="A61">
        <v>1</v>
      </c>
      <c r="B61">
        <v>3</v>
      </c>
      <c r="D61" s="15" t="s">
        <v>331</v>
      </c>
      <c r="P61">
        <v>1</v>
      </c>
      <c r="Q61">
        <v>3</v>
      </c>
    </row>
    <row r="62" spans="1:17" x14ac:dyDescent="0.2">
      <c r="A62">
        <v>2</v>
      </c>
      <c r="B62">
        <v>1</v>
      </c>
      <c r="D62" s="15" t="s">
        <v>332</v>
      </c>
      <c r="P62">
        <v>2</v>
      </c>
      <c r="Q62">
        <v>1</v>
      </c>
    </row>
    <row r="63" spans="1:17" x14ac:dyDescent="0.2">
      <c r="A63">
        <v>3</v>
      </c>
      <c r="B63">
        <v>3</v>
      </c>
      <c r="D63" s="15" t="s">
        <v>333</v>
      </c>
      <c r="P63">
        <v>3</v>
      </c>
      <c r="Q63">
        <v>3</v>
      </c>
    </row>
    <row r="64" spans="1:17" x14ac:dyDescent="0.2">
      <c r="A64">
        <v>3</v>
      </c>
      <c r="B64">
        <v>2</v>
      </c>
      <c r="D64" s="15" t="s">
        <v>334</v>
      </c>
      <c r="P64">
        <v>3</v>
      </c>
      <c r="Q64">
        <v>2</v>
      </c>
    </row>
    <row r="65" spans="1:17" x14ac:dyDescent="0.2">
      <c r="A65">
        <v>1</v>
      </c>
      <c r="B65">
        <v>2</v>
      </c>
      <c r="D65" s="14" t="s">
        <v>335</v>
      </c>
      <c r="I65" s="9" t="s">
        <v>378</v>
      </c>
      <c r="P65">
        <v>1</v>
      </c>
      <c r="Q65">
        <v>2</v>
      </c>
    </row>
    <row r="66" spans="1:17" x14ac:dyDescent="0.2">
      <c r="A66">
        <v>3</v>
      </c>
      <c r="B66">
        <v>3</v>
      </c>
      <c r="D66" s="14" t="s">
        <v>336</v>
      </c>
      <c r="P66">
        <v>3</v>
      </c>
      <c r="Q66">
        <v>3</v>
      </c>
    </row>
    <row r="67" spans="1:17" x14ac:dyDescent="0.2">
      <c r="A67">
        <v>3</v>
      </c>
      <c r="B67">
        <v>3</v>
      </c>
      <c r="D67" s="14" t="s">
        <v>337</v>
      </c>
      <c r="P67">
        <v>3</v>
      </c>
      <c r="Q67">
        <v>3</v>
      </c>
    </row>
    <row r="68" spans="1:17" x14ac:dyDescent="0.2">
      <c r="A68">
        <v>3</v>
      </c>
      <c r="B68">
        <v>2</v>
      </c>
      <c r="D68" s="14" t="s">
        <v>338</v>
      </c>
      <c r="P68">
        <v>3</v>
      </c>
      <c r="Q68">
        <v>2</v>
      </c>
    </row>
    <row r="69" spans="1:17" x14ac:dyDescent="0.2">
      <c r="A69">
        <v>2</v>
      </c>
      <c r="B69">
        <v>3</v>
      </c>
      <c r="D69" s="14" t="s">
        <v>339</v>
      </c>
      <c r="P69">
        <v>2</v>
      </c>
      <c r="Q69">
        <v>3</v>
      </c>
    </row>
    <row r="70" spans="1:17" x14ac:dyDescent="0.2">
      <c r="A70">
        <v>1</v>
      </c>
      <c r="B70">
        <v>2</v>
      </c>
      <c r="D70" s="33" t="s">
        <v>340</v>
      </c>
      <c r="P70">
        <v>1</v>
      </c>
      <c r="Q70">
        <v>2</v>
      </c>
    </row>
    <row r="71" spans="1:17" x14ac:dyDescent="0.2">
      <c r="A71">
        <v>1</v>
      </c>
      <c r="B71">
        <v>3</v>
      </c>
      <c r="D71" s="33" t="s">
        <v>341</v>
      </c>
      <c r="P71">
        <v>1</v>
      </c>
      <c r="Q71">
        <v>3</v>
      </c>
    </row>
    <row r="72" spans="1:17" x14ac:dyDescent="0.2">
      <c r="A72">
        <v>3</v>
      </c>
      <c r="B72">
        <v>1</v>
      </c>
      <c r="D72" s="33" t="s">
        <v>342</v>
      </c>
      <c r="P72">
        <v>3</v>
      </c>
      <c r="Q72">
        <v>1</v>
      </c>
    </row>
    <row r="73" spans="1:17" x14ac:dyDescent="0.2">
      <c r="A73">
        <v>3</v>
      </c>
      <c r="B73">
        <v>2</v>
      </c>
      <c r="P73">
        <v>3</v>
      </c>
      <c r="Q73">
        <v>2</v>
      </c>
    </row>
    <row r="74" spans="1:17" x14ac:dyDescent="0.2">
      <c r="A74">
        <v>3</v>
      </c>
      <c r="B74">
        <v>1</v>
      </c>
      <c r="D74" s="33" t="s">
        <v>343</v>
      </c>
      <c r="P74">
        <v>3</v>
      </c>
      <c r="Q74">
        <v>1</v>
      </c>
    </row>
    <row r="75" spans="1:17" x14ac:dyDescent="0.2">
      <c r="A75">
        <v>1</v>
      </c>
      <c r="B75">
        <v>1</v>
      </c>
      <c r="P75">
        <v>1</v>
      </c>
      <c r="Q75">
        <v>1</v>
      </c>
    </row>
    <row r="76" spans="1:17" x14ac:dyDescent="0.2">
      <c r="A76">
        <v>1</v>
      </c>
      <c r="B76">
        <v>3</v>
      </c>
      <c r="D76" s="36" t="s">
        <v>346</v>
      </c>
      <c r="P76">
        <v>1</v>
      </c>
      <c r="Q76">
        <v>3</v>
      </c>
    </row>
    <row r="77" spans="1:17" x14ac:dyDescent="0.2">
      <c r="A77">
        <v>1</v>
      </c>
      <c r="B77">
        <v>2</v>
      </c>
      <c r="D77" s="34" t="s">
        <v>347</v>
      </c>
      <c r="P77">
        <v>1</v>
      </c>
      <c r="Q77">
        <v>2</v>
      </c>
    </row>
    <row r="78" spans="1:17" x14ac:dyDescent="0.2">
      <c r="A78">
        <v>3</v>
      </c>
      <c r="B78">
        <v>2</v>
      </c>
      <c r="D78" s="35" t="s">
        <v>348</v>
      </c>
      <c r="P78">
        <v>3</v>
      </c>
      <c r="Q78">
        <v>2</v>
      </c>
    </row>
    <row r="79" spans="1:17" x14ac:dyDescent="0.2">
      <c r="A79">
        <v>3</v>
      </c>
      <c r="B79">
        <v>2</v>
      </c>
      <c r="D79" s="35" t="s">
        <v>349</v>
      </c>
      <c r="P79">
        <v>3</v>
      </c>
      <c r="Q79">
        <v>2</v>
      </c>
    </row>
    <row r="80" spans="1:17" x14ac:dyDescent="0.2">
      <c r="A80">
        <v>1</v>
      </c>
      <c r="B80">
        <v>3</v>
      </c>
      <c r="P80">
        <v>1</v>
      </c>
      <c r="Q80">
        <v>3</v>
      </c>
    </row>
    <row r="81" spans="1:17" x14ac:dyDescent="0.2">
      <c r="A81">
        <v>3</v>
      </c>
      <c r="B81">
        <v>1</v>
      </c>
      <c r="P81">
        <v>3</v>
      </c>
      <c r="Q81">
        <v>1</v>
      </c>
    </row>
    <row r="82" spans="1:17" x14ac:dyDescent="0.2">
      <c r="A82">
        <v>3</v>
      </c>
      <c r="B82">
        <v>3</v>
      </c>
      <c r="D82" s="9" t="s">
        <v>350</v>
      </c>
      <c r="P82">
        <v>3</v>
      </c>
      <c r="Q82">
        <v>3</v>
      </c>
    </row>
    <row r="83" spans="1:17" x14ac:dyDescent="0.2">
      <c r="A83">
        <v>3</v>
      </c>
      <c r="B83">
        <v>1</v>
      </c>
      <c r="D83" s="12" t="s">
        <v>351</v>
      </c>
      <c r="P83">
        <v>3</v>
      </c>
      <c r="Q83">
        <v>1</v>
      </c>
    </row>
    <row r="84" spans="1:17" x14ac:dyDescent="0.2">
      <c r="A84">
        <v>3</v>
      </c>
      <c r="B84">
        <v>1</v>
      </c>
      <c r="D84" s="13"/>
      <c r="P84">
        <v>3</v>
      </c>
      <c r="Q84">
        <v>1</v>
      </c>
    </row>
    <row r="85" spans="1:17" x14ac:dyDescent="0.2">
      <c r="A85">
        <v>2</v>
      </c>
      <c r="B85">
        <v>3</v>
      </c>
      <c r="D85" s="15" t="s">
        <v>352</v>
      </c>
      <c r="P85">
        <v>2</v>
      </c>
      <c r="Q85">
        <v>3</v>
      </c>
    </row>
    <row r="86" spans="1:17" x14ac:dyDescent="0.2">
      <c r="A86">
        <v>1</v>
      </c>
      <c r="B86">
        <v>3</v>
      </c>
      <c r="D86" s="15" t="s">
        <v>353</v>
      </c>
      <c r="P86">
        <v>1</v>
      </c>
      <c r="Q86">
        <v>3</v>
      </c>
    </row>
    <row r="87" spans="1:17" x14ac:dyDescent="0.2">
      <c r="A87">
        <v>2</v>
      </c>
      <c r="B87">
        <v>1</v>
      </c>
      <c r="D87" s="13"/>
      <c r="P87">
        <v>2</v>
      </c>
      <c r="Q87">
        <v>1</v>
      </c>
    </row>
    <row r="88" spans="1:17" x14ac:dyDescent="0.2">
      <c r="A88">
        <v>3</v>
      </c>
      <c r="B88">
        <v>3</v>
      </c>
      <c r="D88" s="15" t="s">
        <v>354</v>
      </c>
      <c r="P88">
        <v>3</v>
      </c>
      <c r="Q88">
        <v>3</v>
      </c>
    </row>
    <row r="89" spans="1:17" x14ac:dyDescent="0.2">
      <c r="A89">
        <v>3</v>
      </c>
      <c r="B89">
        <v>1</v>
      </c>
      <c r="D89" s="15" t="s">
        <v>355</v>
      </c>
      <c r="P89">
        <v>3</v>
      </c>
      <c r="Q89">
        <v>1</v>
      </c>
    </row>
    <row r="92" spans="1:17" x14ac:dyDescent="0.2">
      <c r="D92" s="29" t="s">
        <v>356</v>
      </c>
    </row>
    <row r="95" spans="1:17" x14ac:dyDescent="0.2">
      <c r="D95" s="9" t="s">
        <v>358</v>
      </c>
    </row>
    <row r="96" spans="1:17" x14ac:dyDescent="0.2">
      <c r="D96" s="12" t="s">
        <v>359</v>
      </c>
    </row>
    <row r="97" spans="4:4" x14ac:dyDescent="0.2">
      <c r="D97" s="14" t="s">
        <v>360</v>
      </c>
    </row>
    <row r="98" spans="4:4" x14ac:dyDescent="0.2">
      <c r="D98" s="15" t="s">
        <v>361</v>
      </c>
    </row>
    <row r="99" spans="4:4" x14ac:dyDescent="0.2">
      <c r="D99" s="15" t="s">
        <v>362</v>
      </c>
    </row>
    <row r="100" spans="4:4" x14ac:dyDescent="0.2">
      <c r="D100" s="15" t="s">
        <v>363</v>
      </c>
    </row>
    <row r="101" spans="4:4" x14ac:dyDescent="0.2">
      <c r="D101" s="15" t="s">
        <v>364</v>
      </c>
    </row>
    <row r="102" spans="4:4" x14ac:dyDescent="0.2">
      <c r="D102" s="14" t="s">
        <v>365</v>
      </c>
    </row>
    <row r="103" spans="4:4" x14ac:dyDescent="0.2">
      <c r="D103" s="15" t="s">
        <v>366</v>
      </c>
    </row>
    <row r="104" spans="4:4" x14ac:dyDescent="0.2">
      <c r="D104" s="15" t="s">
        <v>367</v>
      </c>
    </row>
    <row r="105" spans="4:4" x14ac:dyDescent="0.2">
      <c r="D105" s="15" t="s">
        <v>368</v>
      </c>
    </row>
    <row r="106" spans="4:4" x14ac:dyDescent="0.2">
      <c r="D106" s="15" t="s">
        <v>369</v>
      </c>
    </row>
    <row r="108" spans="4:4" x14ac:dyDescent="0.2">
      <c r="D108" s="12" t="s">
        <v>370</v>
      </c>
    </row>
    <row r="109" spans="4:4" x14ac:dyDescent="0.2">
      <c r="D109" s="15" t="s">
        <v>371</v>
      </c>
    </row>
    <row r="110" spans="4:4" x14ac:dyDescent="0.2">
      <c r="D110" s="15" t="s">
        <v>372</v>
      </c>
    </row>
    <row r="111" spans="4:4" x14ac:dyDescent="0.2">
      <c r="D111" s="15" t="s">
        <v>373</v>
      </c>
    </row>
    <row r="112" spans="4:4" x14ac:dyDescent="0.2">
      <c r="D112" s="15" t="s">
        <v>374</v>
      </c>
    </row>
    <row r="114" spans="4:4" x14ac:dyDescent="0.2">
      <c r="D114" s="30" t="s">
        <v>375</v>
      </c>
    </row>
    <row r="117" spans="4:4" x14ac:dyDescent="0.2">
      <c r="D117" s="29" t="s">
        <v>376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1"/>
  <sheetViews>
    <sheetView workbookViewId="0"/>
  </sheetViews>
  <sheetFormatPr baseColWidth="10" defaultRowHeight="12.75" x14ac:dyDescent="0.2"/>
  <sheetData>
    <row r="1" spans="1:14" x14ac:dyDescent="0.2">
      <c r="A1" s="1" t="s">
        <v>0</v>
      </c>
      <c r="B1" s="1" t="s">
        <v>1</v>
      </c>
      <c r="C1" s="1"/>
      <c r="D1" s="1"/>
      <c r="F1" t="s">
        <v>8</v>
      </c>
      <c r="H1" s="3"/>
      <c r="I1" s="3"/>
      <c r="J1" s="3"/>
      <c r="M1" s="11" t="s">
        <v>30</v>
      </c>
      <c r="N1" s="11" t="s">
        <v>48</v>
      </c>
    </row>
    <row r="2" spans="1:14" x14ac:dyDescent="0.2">
      <c r="A2">
        <v>1</v>
      </c>
      <c r="B2">
        <v>1</v>
      </c>
      <c r="F2" t="s">
        <v>9</v>
      </c>
      <c r="M2">
        <v>1</v>
      </c>
      <c r="N2">
        <v>1</v>
      </c>
    </row>
    <row r="3" spans="1:14" x14ac:dyDescent="0.2">
      <c r="A3">
        <v>1</v>
      </c>
      <c r="B3">
        <v>1</v>
      </c>
      <c r="M3">
        <v>1</v>
      </c>
      <c r="N3">
        <v>1</v>
      </c>
    </row>
    <row r="4" spans="1:14" x14ac:dyDescent="0.2">
      <c r="A4">
        <v>1</v>
      </c>
      <c r="B4">
        <v>1</v>
      </c>
      <c r="F4" s="9" t="s">
        <v>103</v>
      </c>
      <c r="M4">
        <v>1</v>
      </c>
      <c r="N4">
        <v>1</v>
      </c>
    </row>
    <row r="5" spans="1:14" x14ac:dyDescent="0.2">
      <c r="A5">
        <v>1</v>
      </c>
      <c r="B5">
        <v>1</v>
      </c>
      <c r="F5" s="9" t="s">
        <v>104</v>
      </c>
      <c r="M5">
        <v>1</v>
      </c>
      <c r="N5">
        <v>1</v>
      </c>
    </row>
    <row r="6" spans="1:14" x14ac:dyDescent="0.2">
      <c r="A6">
        <v>1</v>
      </c>
      <c r="B6">
        <v>1</v>
      </c>
      <c r="M6">
        <v>1</v>
      </c>
      <c r="N6">
        <v>1</v>
      </c>
    </row>
    <row r="7" spans="1:14" x14ac:dyDescent="0.2">
      <c r="A7">
        <v>1</v>
      </c>
      <c r="B7">
        <v>1</v>
      </c>
      <c r="H7" t="s">
        <v>33</v>
      </c>
      <c r="M7">
        <v>1</v>
      </c>
      <c r="N7">
        <v>1</v>
      </c>
    </row>
    <row r="8" spans="1:14" x14ac:dyDescent="0.2">
      <c r="A8">
        <v>1</v>
      </c>
      <c r="B8">
        <v>1</v>
      </c>
      <c r="H8" t="s">
        <v>34</v>
      </c>
      <c r="I8" t="s">
        <v>35</v>
      </c>
      <c r="M8">
        <v>1</v>
      </c>
      <c r="N8">
        <v>1</v>
      </c>
    </row>
    <row r="9" spans="1:14" ht="13.5" thickBot="1" x14ac:dyDescent="0.25">
      <c r="A9">
        <v>1</v>
      </c>
      <c r="B9">
        <v>1</v>
      </c>
      <c r="H9">
        <v>1</v>
      </c>
      <c r="I9">
        <v>2</v>
      </c>
      <c r="J9" t="s">
        <v>37</v>
      </c>
      <c r="M9">
        <v>1</v>
      </c>
      <c r="N9">
        <v>1</v>
      </c>
    </row>
    <row r="10" spans="1:14" x14ac:dyDescent="0.2">
      <c r="A10">
        <v>1</v>
      </c>
      <c r="B10">
        <v>1</v>
      </c>
      <c r="E10" t="s">
        <v>30</v>
      </c>
      <c r="F10" t="s">
        <v>31</v>
      </c>
      <c r="G10">
        <v>1</v>
      </c>
      <c r="H10" s="5">
        <f t="array" ref="H10">SUM(IF(($A$2:$A$101=$G10)*($B$2:$B$101=H$9),1,0))</f>
        <v>12</v>
      </c>
      <c r="I10" s="6">
        <f t="array" ref="I10">SUM(IF(($A$2:$A$101=$G10)*($B$2:$B$101=I$9),1,0))</f>
        <v>34</v>
      </c>
      <c r="J10">
        <f>SUM(H10:I10)</f>
        <v>46</v>
      </c>
      <c r="M10">
        <v>1</v>
      </c>
      <c r="N10">
        <v>1</v>
      </c>
    </row>
    <row r="11" spans="1:14" ht="13.5" thickBot="1" x14ac:dyDescent="0.25">
      <c r="A11">
        <v>1</v>
      </c>
      <c r="B11">
        <v>1</v>
      </c>
      <c r="F11" t="s">
        <v>32</v>
      </c>
      <c r="G11">
        <v>2</v>
      </c>
      <c r="H11" s="7">
        <f t="array" ref="H11">SUM(IF(($A$2:$A$101=$G11)*($B$2:$B$101=H$9),1,0))</f>
        <v>11</v>
      </c>
      <c r="I11" s="8">
        <f t="array" ref="I11">SUM(IF(($A$2:$A$101=$G11)*($B$2:$B$101=I$9),1,0))</f>
        <v>43</v>
      </c>
      <c r="J11">
        <f>SUM(H11:I11)</f>
        <v>54</v>
      </c>
      <c r="M11">
        <v>1</v>
      </c>
      <c r="N11">
        <v>1</v>
      </c>
    </row>
    <row r="12" spans="1:14" x14ac:dyDescent="0.2">
      <c r="A12">
        <v>1</v>
      </c>
      <c r="B12">
        <v>1</v>
      </c>
      <c r="F12" t="s">
        <v>37</v>
      </c>
      <c r="H12">
        <f>SUM(H10:H11)</f>
        <v>23</v>
      </c>
      <c r="I12">
        <f>SUM(I10:I11)</f>
        <v>77</v>
      </c>
      <c r="J12">
        <f>SUM(J9:J11)</f>
        <v>100</v>
      </c>
      <c r="M12">
        <v>1</v>
      </c>
      <c r="N12">
        <v>1</v>
      </c>
    </row>
    <row r="13" spans="1:14" x14ac:dyDescent="0.2">
      <c r="A13">
        <v>1</v>
      </c>
      <c r="B13">
        <v>1</v>
      </c>
      <c r="M13">
        <v>1</v>
      </c>
      <c r="N13">
        <v>1</v>
      </c>
    </row>
    <row r="14" spans="1:14" x14ac:dyDescent="0.2">
      <c r="A14">
        <v>1</v>
      </c>
      <c r="B14">
        <v>2</v>
      </c>
      <c r="M14">
        <v>1</v>
      </c>
      <c r="N14">
        <v>2</v>
      </c>
    </row>
    <row r="15" spans="1:14" x14ac:dyDescent="0.2">
      <c r="A15">
        <v>1</v>
      </c>
      <c r="B15">
        <v>2</v>
      </c>
      <c r="E15" t="s">
        <v>36</v>
      </c>
      <c r="H15">
        <f>H$12*$J10/$J$12</f>
        <v>10.58</v>
      </c>
      <c r="I15">
        <f>I$12*$J10/$J$12</f>
        <v>35.42</v>
      </c>
      <c r="J15">
        <f>SUM(H15:I15)</f>
        <v>46</v>
      </c>
      <c r="M15">
        <v>1</v>
      </c>
      <c r="N15">
        <v>2</v>
      </c>
    </row>
    <row r="16" spans="1:14" x14ac:dyDescent="0.2">
      <c r="A16">
        <v>1</v>
      </c>
      <c r="B16">
        <v>2</v>
      </c>
      <c r="H16">
        <f>H$12*$J11/$J$12</f>
        <v>12.42</v>
      </c>
      <c r="I16">
        <f>I$12*$J11/$J$12</f>
        <v>41.58</v>
      </c>
      <c r="J16">
        <f>SUM(H16:I16)</f>
        <v>54</v>
      </c>
      <c r="M16">
        <v>1</v>
      </c>
      <c r="N16">
        <v>2</v>
      </c>
    </row>
    <row r="17" spans="1:14" x14ac:dyDescent="0.2">
      <c r="A17">
        <v>1</v>
      </c>
      <c r="B17">
        <v>2</v>
      </c>
      <c r="F17" t="s">
        <v>38</v>
      </c>
      <c r="H17">
        <f>SUM(H15:H16)</f>
        <v>23</v>
      </c>
      <c r="I17">
        <f>SUM(I15:I16)</f>
        <v>77</v>
      </c>
      <c r="J17">
        <f>SUM(J15:J16)</f>
        <v>100</v>
      </c>
      <c r="M17">
        <v>1</v>
      </c>
      <c r="N17">
        <v>2</v>
      </c>
    </row>
    <row r="18" spans="1:14" x14ac:dyDescent="0.2">
      <c r="A18">
        <v>1</v>
      </c>
      <c r="B18">
        <v>2</v>
      </c>
      <c r="M18">
        <v>1</v>
      </c>
      <c r="N18">
        <v>2</v>
      </c>
    </row>
    <row r="19" spans="1:14" x14ac:dyDescent="0.2">
      <c r="A19">
        <v>1</v>
      </c>
      <c r="B19">
        <v>2</v>
      </c>
      <c r="M19">
        <v>1</v>
      </c>
      <c r="N19">
        <v>2</v>
      </c>
    </row>
    <row r="20" spans="1:14" x14ac:dyDescent="0.2">
      <c r="A20">
        <v>1</v>
      </c>
      <c r="B20">
        <v>2</v>
      </c>
      <c r="E20" t="s">
        <v>39</v>
      </c>
      <c r="H20">
        <f>(H10-H15)^2/H15</f>
        <v>0.190586011342155</v>
      </c>
      <c r="I20">
        <f>(I10-I15)^2/I15</f>
        <v>5.6928289102202281E-2</v>
      </c>
      <c r="M20">
        <v>1</v>
      </c>
      <c r="N20">
        <v>2</v>
      </c>
    </row>
    <row r="21" spans="1:14" x14ac:dyDescent="0.2">
      <c r="A21">
        <v>1</v>
      </c>
      <c r="B21">
        <v>2</v>
      </c>
      <c r="H21">
        <f>(H11-H16)^2/H16</f>
        <v>0.16235104669887279</v>
      </c>
      <c r="I21">
        <f>(I11-I16)^2/I16</f>
        <v>4.8494468494468611E-2</v>
      </c>
      <c r="M21">
        <v>1</v>
      </c>
      <c r="N21">
        <v>2</v>
      </c>
    </row>
    <row r="22" spans="1:14" x14ac:dyDescent="0.2">
      <c r="A22">
        <v>1</v>
      </c>
      <c r="B22">
        <v>2</v>
      </c>
      <c r="I22" t="s">
        <v>40</v>
      </c>
      <c r="J22">
        <f>SUM(H20:I21)</f>
        <v>0.45835981563769868</v>
      </c>
      <c r="M22">
        <v>1</v>
      </c>
      <c r="N22">
        <v>2</v>
      </c>
    </row>
    <row r="23" spans="1:14" x14ac:dyDescent="0.2">
      <c r="A23">
        <v>1</v>
      </c>
      <c r="B23">
        <v>2</v>
      </c>
      <c r="I23" t="s">
        <v>41</v>
      </c>
      <c r="J23">
        <f>1-_xlfn.CHISQ.DIST(J22,1,1)</f>
        <v>0.49839151470431831</v>
      </c>
      <c r="M23">
        <v>1</v>
      </c>
      <c r="N23">
        <v>2</v>
      </c>
    </row>
    <row r="24" spans="1:14" x14ac:dyDescent="0.2">
      <c r="A24">
        <v>1</v>
      </c>
      <c r="B24">
        <v>2</v>
      </c>
      <c r="M24">
        <v>1</v>
      </c>
      <c r="N24">
        <v>2</v>
      </c>
    </row>
    <row r="25" spans="1:14" x14ac:dyDescent="0.2">
      <c r="A25">
        <v>1</v>
      </c>
      <c r="B25">
        <v>2</v>
      </c>
      <c r="G25" s="9" t="s">
        <v>42</v>
      </c>
      <c r="M25">
        <v>1</v>
      </c>
      <c r="N25">
        <v>2</v>
      </c>
    </row>
    <row r="26" spans="1:14" x14ac:dyDescent="0.2">
      <c r="A26">
        <v>1</v>
      </c>
      <c r="B26">
        <v>2</v>
      </c>
      <c r="G26" s="9" t="s">
        <v>43</v>
      </c>
      <c r="M26">
        <v>1</v>
      </c>
      <c r="N26">
        <v>2</v>
      </c>
    </row>
    <row r="27" spans="1:14" x14ac:dyDescent="0.2">
      <c r="A27">
        <v>1</v>
      </c>
      <c r="B27">
        <v>2</v>
      </c>
      <c r="G27" s="9" t="s">
        <v>44</v>
      </c>
      <c r="M27">
        <v>1</v>
      </c>
      <c r="N27">
        <v>2</v>
      </c>
    </row>
    <row r="28" spans="1:14" x14ac:dyDescent="0.2">
      <c r="A28">
        <v>1</v>
      </c>
      <c r="B28">
        <v>2</v>
      </c>
      <c r="M28">
        <v>1</v>
      </c>
      <c r="N28">
        <v>2</v>
      </c>
    </row>
    <row r="29" spans="1:14" x14ac:dyDescent="0.2">
      <c r="A29">
        <v>1</v>
      </c>
      <c r="B29">
        <v>2</v>
      </c>
      <c r="E29" s="9" t="s">
        <v>45</v>
      </c>
      <c r="H29">
        <f>H10-H15</f>
        <v>1.42</v>
      </c>
      <c r="I29">
        <f>I10-I15</f>
        <v>-1.4200000000000017</v>
      </c>
      <c r="M29">
        <v>1</v>
      </c>
      <c r="N29">
        <v>2</v>
      </c>
    </row>
    <row r="30" spans="1:14" x14ac:dyDescent="0.2">
      <c r="A30">
        <v>1</v>
      </c>
      <c r="B30">
        <v>2</v>
      </c>
      <c r="H30">
        <f>H11-H16</f>
        <v>-1.42</v>
      </c>
      <c r="I30">
        <f>I11-I16</f>
        <v>1.4200000000000017</v>
      </c>
      <c r="M30">
        <v>1</v>
      </c>
      <c r="N30">
        <v>2</v>
      </c>
    </row>
    <row r="31" spans="1:14" x14ac:dyDescent="0.2">
      <c r="A31">
        <v>1</v>
      </c>
      <c r="B31">
        <v>2</v>
      </c>
      <c r="M31">
        <v>1</v>
      </c>
      <c r="N31">
        <v>2</v>
      </c>
    </row>
    <row r="32" spans="1:14" x14ac:dyDescent="0.2">
      <c r="A32">
        <v>1</v>
      </c>
      <c r="B32">
        <v>2</v>
      </c>
      <c r="E32" s="9" t="s">
        <v>46</v>
      </c>
      <c r="H32" s="9">
        <f>(H10-H15)/SQRT(H15)</f>
        <v>0.43656157794995543</v>
      </c>
      <c r="I32" s="9">
        <f>(I10-I15)/SQRT(I15)</f>
        <v>-0.23859649851203241</v>
      </c>
      <c r="M32">
        <v>1</v>
      </c>
      <c r="N32">
        <v>2</v>
      </c>
    </row>
    <row r="33" spans="1:14" x14ac:dyDescent="0.2">
      <c r="A33">
        <v>1</v>
      </c>
      <c r="B33">
        <v>2</v>
      </c>
      <c r="H33" s="9">
        <f>(H11-H16)/SQRT(H16)</f>
        <v>-0.40292809122580764</v>
      </c>
      <c r="I33" s="9">
        <f>(I11-I16)/SQRT(I16)</f>
        <v>0.22021459646097172</v>
      </c>
      <c r="M33">
        <v>1</v>
      </c>
      <c r="N33">
        <v>2</v>
      </c>
    </row>
    <row r="34" spans="1:14" x14ac:dyDescent="0.2">
      <c r="A34">
        <v>1</v>
      </c>
      <c r="B34">
        <v>2</v>
      </c>
      <c r="M34">
        <v>1</v>
      </c>
      <c r="N34">
        <v>2</v>
      </c>
    </row>
    <row r="35" spans="1:14" x14ac:dyDescent="0.2">
      <c r="A35">
        <v>1</v>
      </c>
      <c r="B35">
        <v>2</v>
      </c>
      <c r="M35">
        <v>1</v>
      </c>
      <c r="N35">
        <v>2</v>
      </c>
    </row>
    <row r="36" spans="1:14" x14ac:dyDescent="0.2">
      <c r="A36">
        <v>1</v>
      </c>
      <c r="B36">
        <v>2</v>
      </c>
      <c r="E36" s="9" t="s">
        <v>47</v>
      </c>
      <c r="H36">
        <f>(H10-H15)/SQRT(H15*(1-H$12/$J$12)*(1-$J10/$J$12))</f>
        <v>0.67702275858179128</v>
      </c>
      <c r="I36">
        <f>(I10-I15)/SQRT(I15*(1-I$12/$J$12)*(1-$J10/$J$12))</f>
        <v>-0.67702275858179217</v>
      </c>
      <c r="M36">
        <v>1</v>
      </c>
      <c r="N36">
        <v>2</v>
      </c>
    </row>
    <row r="37" spans="1:14" x14ac:dyDescent="0.2">
      <c r="A37">
        <v>1</v>
      </c>
      <c r="B37">
        <v>2</v>
      </c>
      <c r="H37">
        <f>(H11-H16)/SQRT(H16*(1-H$12/$J$12)*(1-$J11/$J$12))</f>
        <v>-0.67702275858179128</v>
      </c>
      <c r="I37">
        <f>(I11-I16)/SQRT(I16*(1-I$12/$J$12)*(1-$J11/$J$12))</f>
        <v>0.67702275858179217</v>
      </c>
      <c r="M37">
        <v>1</v>
      </c>
      <c r="N37">
        <v>2</v>
      </c>
    </row>
    <row r="38" spans="1:14" x14ac:dyDescent="0.2">
      <c r="A38">
        <v>1</v>
      </c>
      <c r="B38">
        <v>2</v>
      </c>
      <c r="H38" s="23" t="s">
        <v>108</v>
      </c>
      <c r="M38">
        <v>1</v>
      </c>
      <c r="N38">
        <v>2</v>
      </c>
    </row>
    <row r="39" spans="1:14" x14ac:dyDescent="0.2">
      <c r="A39">
        <v>1</v>
      </c>
      <c r="B39">
        <v>2</v>
      </c>
      <c r="M39">
        <v>1</v>
      </c>
      <c r="N39">
        <v>2</v>
      </c>
    </row>
    <row r="40" spans="1:14" x14ac:dyDescent="0.2">
      <c r="A40">
        <v>1</v>
      </c>
      <c r="B40">
        <v>2</v>
      </c>
      <c r="E40" s="9" t="s">
        <v>87</v>
      </c>
      <c r="M40">
        <v>1</v>
      </c>
      <c r="N40">
        <v>2</v>
      </c>
    </row>
    <row r="41" spans="1:14" x14ac:dyDescent="0.2">
      <c r="A41">
        <v>1</v>
      </c>
      <c r="B41">
        <v>2</v>
      </c>
      <c r="E41" s="12" t="s">
        <v>53</v>
      </c>
      <c r="M41">
        <v>1</v>
      </c>
      <c r="N41">
        <v>2</v>
      </c>
    </row>
    <row r="42" spans="1:14" x14ac:dyDescent="0.2">
      <c r="A42">
        <v>1</v>
      </c>
      <c r="B42">
        <v>2</v>
      </c>
      <c r="E42" s="14" t="s">
        <v>54</v>
      </c>
      <c r="M42">
        <v>1</v>
      </c>
      <c r="N42">
        <v>2</v>
      </c>
    </row>
    <row r="43" spans="1:14" x14ac:dyDescent="0.2">
      <c r="A43">
        <v>1</v>
      </c>
      <c r="B43">
        <v>2</v>
      </c>
      <c r="E43" s="15" t="s">
        <v>55</v>
      </c>
      <c r="M43">
        <v>1</v>
      </c>
      <c r="N43">
        <v>2</v>
      </c>
    </row>
    <row r="44" spans="1:14" x14ac:dyDescent="0.2">
      <c r="A44">
        <v>1</v>
      </c>
      <c r="B44">
        <v>2</v>
      </c>
      <c r="E44" s="15" t="s">
        <v>56</v>
      </c>
      <c r="M44">
        <v>1</v>
      </c>
      <c r="N44">
        <v>2</v>
      </c>
    </row>
    <row r="45" spans="1:14" x14ac:dyDescent="0.2">
      <c r="A45">
        <v>1</v>
      </c>
      <c r="B45">
        <v>2</v>
      </c>
      <c r="E45" s="15" t="s">
        <v>57</v>
      </c>
      <c r="M45">
        <v>1</v>
      </c>
      <c r="N45">
        <v>2</v>
      </c>
    </row>
    <row r="46" spans="1:14" x14ac:dyDescent="0.2">
      <c r="A46">
        <v>1</v>
      </c>
      <c r="B46">
        <v>2</v>
      </c>
      <c r="E46" s="15" t="s">
        <v>58</v>
      </c>
      <c r="M46">
        <v>1</v>
      </c>
      <c r="N46">
        <v>2</v>
      </c>
    </row>
    <row r="47" spans="1:14" x14ac:dyDescent="0.2">
      <c r="A47">
        <v>1</v>
      </c>
      <c r="B47">
        <v>2</v>
      </c>
      <c r="E47" s="15" t="s">
        <v>59</v>
      </c>
      <c r="M47">
        <v>1</v>
      </c>
      <c r="N47">
        <v>2</v>
      </c>
    </row>
    <row r="48" spans="1:14" x14ac:dyDescent="0.2">
      <c r="A48">
        <v>2</v>
      </c>
      <c r="B48">
        <v>1</v>
      </c>
      <c r="E48" s="15" t="s">
        <v>60</v>
      </c>
      <c r="M48">
        <v>2</v>
      </c>
      <c r="N48">
        <v>1</v>
      </c>
    </row>
    <row r="49" spans="1:14" x14ac:dyDescent="0.2">
      <c r="A49">
        <v>2</v>
      </c>
      <c r="B49">
        <v>1</v>
      </c>
      <c r="E49" s="15" t="s">
        <v>61</v>
      </c>
      <c r="M49">
        <v>2</v>
      </c>
      <c r="N49">
        <v>1</v>
      </c>
    </row>
    <row r="50" spans="1:14" x14ac:dyDescent="0.2">
      <c r="A50">
        <v>2</v>
      </c>
      <c r="B50">
        <v>1</v>
      </c>
      <c r="E50" s="14" t="s">
        <v>62</v>
      </c>
      <c r="M50">
        <v>2</v>
      </c>
      <c r="N50">
        <v>1</v>
      </c>
    </row>
    <row r="51" spans="1:14" x14ac:dyDescent="0.2">
      <c r="A51">
        <v>2</v>
      </c>
      <c r="B51">
        <v>1</v>
      </c>
      <c r="E51" s="14" t="s">
        <v>63</v>
      </c>
      <c r="M51">
        <v>2</v>
      </c>
      <c r="N51">
        <v>1</v>
      </c>
    </row>
    <row r="52" spans="1:14" x14ac:dyDescent="0.2">
      <c r="A52">
        <v>2</v>
      </c>
      <c r="B52">
        <v>1</v>
      </c>
      <c r="E52" s="14" t="s">
        <v>64</v>
      </c>
      <c r="M52">
        <v>2</v>
      </c>
      <c r="N52">
        <v>1</v>
      </c>
    </row>
    <row r="53" spans="1:14" x14ac:dyDescent="0.2">
      <c r="A53">
        <v>2</v>
      </c>
      <c r="B53">
        <v>1</v>
      </c>
      <c r="E53" s="14" t="s">
        <v>65</v>
      </c>
      <c r="M53">
        <v>2</v>
      </c>
      <c r="N53">
        <v>1</v>
      </c>
    </row>
    <row r="54" spans="1:14" x14ac:dyDescent="0.2">
      <c r="A54">
        <v>2</v>
      </c>
      <c r="B54">
        <v>1</v>
      </c>
      <c r="E54" s="15" t="s">
        <v>66</v>
      </c>
      <c r="M54">
        <v>2</v>
      </c>
      <c r="N54">
        <v>1</v>
      </c>
    </row>
    <row r="55" spans="1:14" x14ac:dyDescent="0.2">
      <c r="A55">
        <v>2</v>
      </c>
      <c r="B55">
        <v>1</v>
      </c>
      <c r="E55" s="15" t="s">
        <v>49</v>
      </c>
      <c r="M55">
        <v>2</v>
      </c>
      <c r="N55">
        <v>1</v>
      </c>
    </row>
    <row r="56" spans="1:14" x14ac:dyDescent="0.2">
      <c r="A56">
        <v>2</v>
      </c>
      <c r="B56">
        <v>1</v>
      </c>
      <c r="E56" s="15" t="s">
        <v>50</v>
      </c>
      <c r="M56">
        <v>2</v>
      </c>
      <c r="N56">
        <v>1</v>
      </c>
    </row>
    <row r="57" spans="1:14" x14ac:dyDescent="0.2">
      <c r="A57">
        <v>2</v>
      </c>
      <c r="B57">
        <v>1</v>
      </c>
      <c r="E57" s="15" t="s">
        <v>51</v>
      </c>
      <c r="M57">
        <v>2</v>
      </c>
      <c r="N57">
        <v>1</v>
      </c>
    </row>
    <row r="58" spans="1:14" x14ac:dyDescent="0.2">
      <c r="A58">
        <v>2</v>
      </c>
      <c r="B58">
        <v>1</v>
      </c>
      <c r="E58" s="14" t="s">
        <v>67</v>
      </c>
      <c r="M58">
        <v>2</v>
      </c>
      <c r="N58">
        <v>1</v>
      </c>
    </row>
    <row r="59" spans="1:14" x14ac:dyDescent="0.2">
      <c r="A59">
        <v>2</v>
      </c>
      <c r="B59">
        <v>2</v>
      </c>
      <c r="E59" s="14" t="s">
        <v>68</v>
      </c>
      <c r="M59">
        <v>2</v>
      </c>
      <c r="N59">
        <v>2</v>
      </c>
    </row>
    <row r="60" spans="1:14" x14ac:dyDescent="0.2">
      <c r="A60">
        <v>2</v>
      </c>
      <c r="B60">
        <v>2</v>
      </c>
      <c r="E60" s="14" t="s">
        <v>69</v>
      </c>
      <c r="M60">
        <v>2</v>
      </c>
      <c r="N60">
        <v>2</v>
      </c>
    </row>
    <row r="61" spans="1:14" x14ac:dyDescent="0.2">
      <c r="A61">
        <v>2</v>
      </c>
      <c r="B61">
        <v>2</v>
      </c>
      <c r="E61" s="13"/>
      <c r="M61">
        <v>2</v>
      </c>
      <c r="N61">
        <v>2</v>
      </c>
    </row>
    <row r="62" spans="1:14" x14ac:dyDescent="0.2">
      <c r="A62">
        <v>2</v>
      </c>
      <c r="B62">
        <v>2</v>
      </c>
      <c r="E62" s="15" t="s">
        <v>70</v>
      </c>
      <c r="M62">
        <v>2</v>
      </c>
      <c r="N62">
        <v>2</v>
      </c>
    </row>
    <row r="63" spans="1:14" x14ac:dyDescent="0.2">
      <c r="A63">
        <v>2</v>
      </c>
      <c r="B63">
        <v>2</v>
      </c>
      <c r="E63" s="13"/>
      <c r="M63">
        <v>2</v>
      </c>
      <c r="N63">
        <v>2</v>
      </c>
    </row>
    <row r="64" spans="1:14" x14ac:dyDescent="0.2">
      <c r="A64">
        <v>2</v>
      </c>
      <c r="B64">
        <v>2</v>
      </c>
      <c r="E64" s="15" t="s">
        <v>71</v>
      </c>
      <c r="M64">
        <v>2</v>
      </c>
      <c r="N64">
        <v>2</v>
      </c>
    </row>
    <row r="65" spans="1:14" x14ac:dyDescent="0.2">
      <c r="A65">
        <v>2</v>
      </c>
      <c r="B65">
        <v>2</v>
      </c>
      <c r="E65" s="15" t="s">
        <v>72</v>
      </c>
      <c r="M65">
        <v>2</v>
      </c>
      <c r="N65">
        <v>2</v>
      </c>
    </row>
    <row r="66" spans="1:14" x14ac:dyDescent="0.2">
      <c r="A66">
        <v>2</v>
      </c>
      <c r="B66">
        <v>2</v>
      </c>
      <c r="E66" s="13"/>
      <c r="M66">
        <v>2</v>
      </c>
      <c r="N66">
        <v>2</v>
      </c>
    </row>
    <row r="67" spans="1:14" x14ac:dyDescent="0.2">
      <c r="A67">
        <v>2</v>
      </c>
      <c r="B67">
        <v>2</v>
      </c>
      <c r="E67" s="14" t="s">
        <v>73</v>
      </c>
      <c r="M67">
        <v>2</v>
      </c>
      <c r="N67">
        <v>2</v>
      </c>
    </row>
    <row r="68" spans="1:14" x14ac:dyDescent="0.2">
      <c r="A68">
        <v>2</v>
      </c>
      <c r="B68">
        <v>2</v>
      </c>
      <c r="E68" s="14" t="s">
        <v>74</v>
      </c>
      <c r="M68">
        <v>2</v>
      </c>
      <c r="N68">
        <v>2</v>
      </c>
    </row>
    <row r="69" spans="1:14" x14ac:dyDescent="0.2">
      <c r="A69">
        <v>2</v>
      </c>
      <c r="B69">
        <v>2</v>
      </c>
      <c r="E69" s="15" t="s">
        <v>75</v>
      </c>
      <c r="M69">
        <v>2</v>
      </c>
      <c r="N69">
        <v>2</v>
      </c>
    </row>
    <row r="70" spans="1:14" x14ac:dyDescent="0.2">
      <c r="A70">
        <v>2</v>
      </c>
      <c r="B70">
        <v>2</v>
      </c>
      <c r="E70" s="15" t="s">
        <v>52</v>
      </c>
      <c r="M70">
        <v>2</v>
      </c>
      <c r="N70">
        <v>2</v>
      </c>
    </row>
    <row r="71" spans="1:14" x14ac:dyDescent="0.2">
      <c r="A71">
        <v>2</v>
      </c>
      <c r="B71">
        <v>2</v>
      </c>
      <c r="E71" s="15" t="s">
        <v>76</v>
      </c>
      <c r="M71">
        <v>2</v>
      </c>
      <c r="N71">
        <v>2</v>
      </c>
    </row>
    <row r="72" spans="1:14" x14ac:dyDescent="0.2">
      <c r="A72">
        <v>2</v>
      </c>
      <c r="B72">
        <v>2</v>
      </c>
      <c r="E72" s="15" t="s">
        <v>77</v>
      </c>
      <c r="M72">
        <v>2</v>
      </c>
      <c r="N72">
        <v>2</v>
      </c>
    </row>
    <row r="73" spans="1:14" x14ac:dyDescent="0.2">
      <c r="A73">
        <v>2</v>
      </c>
      <c r="B73">
        <v>2</v>
      </c>
      <c r="E73" s="14" t="s">
        <v>78</v>
      </c>
      <c r="M73">
        <v>2</v>
      </c>
      <c r="N73">
        <v>2</v>
      </c>
    </row>
    <row r="74" spans="1:14" x14ac:dyDescent="0.2">
      <c r="A74">
        <v>2</v>
      </c>
      <c r="B74">
        <v>2</v>
      </c>
      <c r="E74" s="14" t="s">
        <v>79</v>
      </c>
      <c r="M74">
        <v>2</v>
      </c>
      <c r="N74">
        <v>2</v>
      </c>
    </row>
    <row r="75" spans="1:14" x14ac:dyDescent="0.2">
      <c r="A75">
        <v>2</v>
      </c>
      <c r="B75">
        <v>2</v>
      </c>
      <c r="E75" s="15" t="s">
        <v>75</v>
      </c>
      <c r="M75">
        <v>2</v>
      </c>
      <c r="N75">
        <v>2</v>
      </c>
    </row>
    <row r="76" spans="1:14" x14ac:dyDescent="0.2">
      <c r="A76">
        <v>2</v>
      </c>
      <c r="B76">
        <v>2</v>
      </c>
      <c r="E76" s="15" t="s">
        <v>80</v>
      </c>
      <c r="M76">
        <v>2</v>
      </c>
      <c r="N76">
        <v>2</v>
      </c>
    </row>
    <row r="77" spans="1:14" x14ac:dyDescent="0.2">
      <c r="A77">
        <v>2</v>
      </c>
      <c r="B77">
        <v>2</v>
      </c>
      <c r="E77" s="15" t="s">
        <v>81</v>
      </c>
      <c r="M77">
        <v>2</v>
      </c>
      <c r="N77">
        <v>2</v>
      </c>
    </row>
    <row r="78" spans="1:14" x14ac:dyDescent="0.2">
      <c r="A78">
        <v>2</v>
      </c>
      <c r="B78">
        <v>2</v>
      </c>
      <c r="E78" s="15" t="s">
        <v>82</v>
      </c>
      <c r="M78">
        <v>2</v>
      </c>
      <c r="N78">
        <v>2</v>
      </c>
    </row>
    <row r="79" spans="1:14" x14ac:dyDescent="0.2">
      <c r="A79">
        <v>2</v>
      </c>
      <c r="B79">
        <v>2</v>
      </c>
      <c r="E79" s="14" t="s">
        <v>83</v>
      </c>
      <c r="M79">
        <v>2</v>
      </c>
      <c r="N79">
        <v>2</v>
      </c>
    </row>
    <row r="80" spans="1:14" x14ac:dyDescent="0.2">
      <c r="A80">
        <v>2</v>
      </c>
      <c r="B80">
        <v>2</v>
      </c>
      <c r="E80" s="14" t="s">
        <v>84</v>
      </c>
      <c r="M80">
        <v>2</v>
      </c>
      <c r="N80">
        <v>2</v>
      </c>
    </row>
    <row r="81" spans="1:14" x14ac:dyDescent="0.2">
      <c r="A81">
        <v>2</v>
      </c>
      <c r="B81">
        <v>2</v>
      </c>
      <c r="E81" s="15" t="s">
        <v>75</v>
      </c>
      <c r="M81">
        <v>2</v>
      </c>
      <c r="N81">
        <v>2</v>
      </c>
    </row>
    <row r="82" spans="1:14" x14ac:dyDescent="0.2">
      <c r="A82">
        <v>2</v>
      </c>
      <c r="B82">
        <v>2</v>
      </c>
      <c r="E82" s="15" t="s">
        <v>80</v>
      </c>
      <c r="M82">
        <v>2</v>
      </c>
      <c r="N82">
        <v>2</v>
      </c>
    </row>
    <row r="83" spans="1:14" x14ac:dyDescent="0.2">
      <c r="A83">
        <v>2</v>
      </c>
      <c r="B83">
        <v>2</v>
      </c>
      <c r="E83" s="15" t="s">
        <v>85</v>
      </c>
      <c r="M83">
        <v>2</v>
      </c>
      <c r="N83">
        <v>2</v>
      </c>
    </row>
    <row r="84" spans="1:14" x14ac:dyDescent="0.2">
      <c r="A84">
        <v>2</v>
      </c>
      <c r="B84">
        <v>2</v>
      </c>
      <c r="E84" s="15" t="s">
        <v>86</v>
      </c>
      <c r="M84">
        <v>2</v>
      </c>
      <c r="N84">
        <v>2</v>
      </c>
    </row>
    <row r="85" spans="1:14" x14ac:dyDescent="0.2">
      <c r="A85">
        <v>2</v>
      </c>
      <c r="B85">
        <v>2</v>
      </c>
      <c r="M85">
        <v>2</v>
      </c>
      <c r="N85">
        <v>2</v>
      </c>
    </row>
    <row r="86" spans="1:14" x14ac:dyDescent="0.2">
      <c r="A86">
        <v>2</v>
      </c>
      <c r="B86">
        <v>2</v>
      </c>
      <c r="M86">
        <v>2</v>
      </c>
      <c r="N86">
        <v>2</v>
      </c>
    </row>
    <row r="87" spans="1:14" x14ac:dyDescent="0.2">
      <c r="A87">
        <v>2</v>
      </c>
      <c r="B87">
        <v>2</v>
      </c>
      <c r="M87">
        <v>2</v>
      </c>
      <c r="N87">
        <v>2</v>
      </c>
    </row>
    <row r="88" spans="1:14" x14ac:dyDescent="0.2">
      <c r="A88">
        <v>2</v>
      </c>
      <c r="B88">
        <v>2</v>
      </c>
      <c r="E88" s="9" t="s">
        <v>88</v>
      </c>
      <c r="M88">
        <v>2</v>
      </c>
      <c r="N88">
        <v>2</v>
      </c>
    </row>
    <row r="89" spans="1:14" x14ac:dyDescent="0.2">
      <c r="A89">
        <v>2</v>
      </c>
      <c r="B89">
        <v>2</v>
      </c>
      <c r="E89" s="16" t="s">
        <v>89</v>
      </c>
      <c r="M89">
        <v>2</v>
      </c>
      <c r="N89">
        <v>2</v>
      </c>
    </row>
    <row r="90" spans="1:14" x14ac:dyDescent="0.2">
      <c r="A90">
        <v>2</v>
      </c>
      <c r="B90">
        <v>2</v>
      </c>
      <c r="M90">
        <v>2</v>
      </c>
      <c r="N90">
        <v>2</v>
      </c>
    </row>
    <row r="91" spans="1:14" x14ac:dyDescent="0.2">
      <c r="A91">
        <v>2</v>
      </c>
      <c r="B91">
        <v>2</v>
      </c>
      <c r="M91">
        <v>2</v>
      </c>
      <c r="N91">
        <v>2</v>
      </c>
    </row>
    <row r="92" spans="1:14" x14ac:dyDescent="0.2">
      <c r="A92">
        <v>2</v>
      </c>
      <c r="B92">
        <v>2</v>
      </c>
      <c r="M92">
        <v>2</v>
      </c>
      <c r="N92">
        <v>2</v>
      </c>
    </row>
    <row r="93" spans="1:14" x14ac:dyDescent="0.2">
      <c r="A93">
        <v>2</v>
      </c>
      <c r="B93">
        <v>2</v>
      </c>
      <c r="M93">
        <v>2</v>
      </c>
      <c r="N93">
        <v>2</v>
      </c>
    </row>
    <row r="94" spans="1:14" x14ac:dyDescent="0.2">
      <c r="A94">
        <v>2</v>
      </c>
      <c r="B94">
        <v>2</v>
      </c>
      <c r="M94">
        <v>2</v>
      </c>
      <c r="N94">
        <v>2</v>
      </c>
    </row>
    <row r="95" spans="1:14" x14ac:dyDescent="0.2">
      <c r="A95">
        <v>2</v>
      </c>
      <c r="B95">
        <v>2</v>
      </c>
      <c r="M95">
        <v>2</v>
      </c>
      <c r="N95">
        <v>2</v>
      </c>
    </row>
    <row r="96" spans="1:14" x14ac:dyDescent="0.2">
      <c r="A96">
        <v>2</v>
      </c>
      <c r="B96">
        <v>2</v>
      </c>
      <c r="M96">
        <v>2</v>
      </c>
      <c r="N96">
        <v>2</v>
      </c>
    </row>
    <row r="97" spans="1:14" x14ac:dyDescent="0.2">
      <c r="A97">
        <v>2</v>
      </c>
      <c r="B97">
        <v>2</v>
      </c>
      <c r="M97">
        <v>2</v>
      </c>
      <c r="N97">
        <v>2</v>
      </c>
    </row>
    <row r="98" spans="1:14" x14ac:dyDescent="0.2">
      <c r="A98">
        <v>2</v>
      </c>
      <c r="B98">
        <v>2</v>
      </c>
      <c r="M98">
        <v>2</v>
      </c>
      <c r="N98">
        <v>2</v>
      </c>
    </row>
    <row r="99" spans="1:14" x14ac:dyDescent="0.2">
      <c r="A99">
        <v>2</v>
      </c>
      <c r="B99">
        <v>2</v>
      </c>
      <c r="M99">
        <v>2</v>
      </c>
      <c r="N99">
        <v>2</v>
      </c>
    </row>
    <row r="100" spans="1:14" x14ac:dyDescent="0.2">
      <c r="A100">
        <v>2</v>
      </c>
      <c r="B100">
        <v>2</v>
      </c>
      <c r="M100">
        <v>2</v>
      </c>
      <c r="N100">
        <v>2</v>
      </c>
    </row>
    <row r="101" spans="1:14" x14ac:dyDescent="0.2">
      <c r="A101">
        <v>2</v>
      </c>
      <c r="B101">
        <v>2</v>
      </c>
      <c r="M101">
        <v>2</v>
      </c>
      <c r="N101">
        <v>2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0"/>
  <sheetViews>
    <sheetView workbookViewId="0"/>
  </sheetViews>
  <sheetFormatPr baseColWidth="10" defaultRowHeight="12.75" x14ac:dyDescent="0.2"/>
  <sheetData>
    <row r="1" spans="1:7" x14ac:dyDescent="0.2">
      <c r="A1" t="s">
        <v>10</v>
      </c>
      <c r="B1" t="s">
        <v>11</v>
      </c>
      <c r="G1" t="s">
        <v>12</v>
      </c>
    </row>
    <row r="2" spans="1:7" x14ac:dyDescent="0.2">
      <c r="A2">
        <v>1</v>
      </c>
      <c r="B2">
        <v>2</v>
      </c>
      <c r="G2" s="9" t="s">
        <v>9</v>
      </c>
    </row>
    <row r="3" spans="1:7" x14ac:dyDescent="0.2">
      <c r="A3">
        <v>1</v>
      </c>
      <c r="B3">
        <v>1</v>
      </c>
    </row>
    <row r="4" spans="1:7" x14ac:dyDescent="0.2">
      <c r="A4">
        <v>1</v>
      </c>
      <c r="B4">
        <v>1</v>
      </c>
    </row>
    <row r="5" spans="1:7" x14ac:dyDescent="0.2">
      <c r="A5">
        <v>1</v>
      </c>
      <c r="B5">
        <v>1</v>
      </c>
    </row>
    <row r="6" spans="1:7" x14ac:dyDescent="0.2">
      <c r="A6">
        <v>1</v>
      </c>
      <c r="B6">
        <v>2</v>
      </c>
    </row>
    <row r="7" spans="1:7" x14ac:dyDescent="0.2">
      <c r="A7">
        <v>1</v>
      </c>
      <c r="B7">
        <v>2</v>
      </c>
    </row>
    <row r="8" spans="1:7" x14ac:dyDescent="0.2">
      <c r="A8">
        <v>2</v>
      </c>
      <c r="B8">
        <v>3</v>
      </c>
    </row>
    <row r="9" spans="1:7" x14ac:dyDescent="0.2">
      <c r="A9">
        <v>2</v>
      </c>
      <c r="B9">
        <v>1</v>
      </c>
    </row>
    <row r="10" spans="1:7" x14ac:dyDescent="0.2">
      <c r="A10">
        <v>3</v>
      </c>
      <c r="B10">
        <v>1</v>
      </c>
    </row>
    <row r="11" spans="1:7" x14ac:dyDescent="0.2">
      <c r="A11">
        <v>1</v>
      </c>
      <c r="B11">
        <v>1</v>
      </c>
    </row>
    <row r="12" spans="1:7" x14ac:dyDescent="0.2">
      <c r="A12">
        <v>2</v>
      </c>
      <c r="B12">
        <v>2</v>
      </c>
    </row>
    <row r="13" spans="1:7" x14ac:dyDescent="0.2">
      <c r="A13">
        <v>1</v>
      </c>
      <c r="B13">
        <v>3</v>
      </c>
    </row>
    <row r="14" spans="1:7" x14ac:dyDescent="0.2">
      <c r="A14">
        <v>2</v>
      </c>
      <c r="B14">
        <v>1</v>
      </c>
    </row>
    <row r="15" spans="1:7" x14ac:dyDescent="0.2">
      <c r="A15">
        <v>2</v>
      </c>
      <c r="B15">
        <v>2</v>
      </c>
    </row>
    <row r="16" spans="1:7" x14ac:dyDescent="0.2">
      <c r="A16">
        <v>1</v>
      </c>
      <c r="B16">
        <v>1</v>
      </c>
    </row>
    <row r="17" spans="1:2" x14ac:dyDescent="0.2">
      <c r="A17">
        <v>2</v>
      </c>
      <c r="B17">
        <v>1</v>
      </c>
    </row>
    <row r="18" spans="1:2" x14ac:dyDescent="0.2">
      <c r="A18">
        <v>2</v>
      </c>
      <c r="B18">
        <v>1</v>
      </c>
    </row>
    <row r="19" spans="1:2" x14ac:dyDescent="0.2">
      <c r="A19">
        <v>2</v>
      </c>
      <c r="B19">
        <v>2</v>
      </c>
    </row>
    <row r="20" spans="1:2" x14ac:dyDescent="0.2">
      <c r="A20">
        <v>2</v>
      </c>
      <c r="B20">
        <v>1</v>
      </c>
    </row>
    <row r="21" spans="1:2" x14ac:dyDescent="0.2">
      <c r="A21">
        <v>1</v>
      </c>
      <c r="B21">
        <v>2</v>
      </c>
    </row>
    <row r="22" spans="1:2" x14ac:dyDescent="0.2">
      <c r="A22">
        <v>2</v>
      </c>
      <c r="B22">
        <v>1</v>
      </c>
    </row>
    <row r="23" spans="1:2" x14ac:dyDescent="0.2">
      <c r="A23">
        <v>1</v>
      </c>
      <c r="B23">
        <v>1</v>
      </c>
    </row>
    <row r="24" spans="1:2" x14ac:dyDescent="0.2">
      <c r="A24">
        <v>1</v>
      </c>
      <c r="B24">
        <v>1</v>
      </c>
    </row>
    <row r="25" spans="1:2" x14ac:dyDescent="0.2">
      <c r="A25">
        <v>3</v>
      </c>
      <c r="B25">
        <v>1</v>
      </c>
    </row>
    <row r="26" spans="1:2" x14ac:dyDescent="0.2">
      <c r="A26">
        <v>3</v>
      </c>
      <c r="B26">
        <v>1</v>
      </c>
    </row>
    <row r="27" spans="1:2" x14ac:dyDescent="0.2">
      <c r="A27">
        <v>1</v>
      </c>
      <c r="B27">
        <v>2</v>
      </c>
    </row>
    <row r="28" spans="1:2" x14ac:dyDescent="0.2">
      <c r="A28">
        <v>2</v>
      </c>
      <c r="B28">
        <v>1</v>
      </c>
    </row>
    <row r="29" spans="1:2" x14ac:dyDescent="0.2">
      <c r="A29">
        <v>1</v>
      </c>
      <c r="B29">
        <v>1</v>
      </c>
    </row>
    <row r="30" spans="1:2" x14ac:dyDescent="0.2">
      <c r="A30">
        <v>3</v>
      </c>
      <c r="B30">
        <v>2</v>
      </c>
    </row>
    <row r="31" spans="1:2" x14ac:dyDescent="0.2">
      <c r="A31">
        <v>2</v>
      </c>
      <c r="B31">
        <v>1</v>
      </c>
    </row>
    <row r="32" spans="1:2" x14ac:dyDescent="0.2">
      <c r="A32">
        <v>2</v>
      </c>
      <c r="B32">
        <v>2</v>
      </c>
    </row>
    <row r="33" spans="1:2" x14ac:dyDescent="0.2">
      <c r="A33">
        <v>1</v>
      </c>
      <c r="B33">
        <v>3</v>
      </c>
    </row>
    <row r="34" spans="1:2" x14ac:dyDescent="0.2">
      <c r="A34">
        <v>1</v>
      </c>
      <c r="B34">
        <v>1</v>
      </c>
    </row>
    <row r="35" spans="1:2" x14ac:dyDescent="0.2">
      <c r="A35">
        <v>2</v>
      </c>
      <c r="B35">
        <v>2</v>
      </c>
    </row>
    <row r="36" spans="1:2" x14ac:dyDescent="0.2">
      <c r="A36">
        <v>1</v>
      </c>
      <c r="B36">
        <v>3</v>
      </c>
    </row>
    <row r="37" spans="1:2" x14ac:dyDescent="0.2">
      <c r="A37">
        <v>1</v>
      </c>
      <c r="B37">
        <v>3</v>
      </c>
    </row>
    <row r="38" spans="1:2" x14ac:dyDescent="0.2">
      <c r="A38">
        <v>1</v>
      </c>
      <c r="B38">
        <v>1</v>
      </c>
    </row>
    <row r="39" spans="1:2" x14ac:dyDescent="0.2">
      <c r="A39">
        <v>2</v>
      </c>
      <c r="B39">
        <v>2</v>
      </c>
    </row>
    <row r="40" spans="1:2" x14ac:dyDescent="0.2">
      <c r="A40">
        <v>1</v>
      </c>
      <c r="B40">
        <v>1</v>
      </c>
    </row>
    <row r="41" spans="1:2" x14ac:dyDescent="0.2">
      <c r="A41">
        <v>2</v>
      </c>
      <c r="B41">
        <v>1</v>
      </c>
    </row>
    <row r="42" spans="1:2" x14ac:dyDescent="0.2">
      <c r="A42">
        <v>3</v>
      </c>
      <c r="B42">
        <v>2</v>
      </c>
    </row>
    <row r="43" spans="1:2" x14ac:dyDescent="0.2">
      <c r="A43">
        <v>1</v>
      </c>
      <c r="B43">
        <v>1</v>
      </c>
    </row>
    <row r="44" spans="1:2" x14ac:dyDescent="0.2">
      <c r="A44">
        <v>3</v>
      </c>
      <c r="B44">
        <v>2</v>
      </c>
    </row>
    <row r="45" spans="1:2" x14ac:dyDescent="0.2">
      <c r="A45">
        <v>3</v>
      </c>
      <c r="B45">
        <v>3</v>
      </c>
    </row>
    <row r="46" spans="1:2" x14ac:dyDescent="0.2">
      <c r="A46">
        <v>1</v>
      </c>
      <c r="B46">
        <v>2</v>
      </c>
    </row>
    <row r="47" spans="1:2" x14ac:dyDescent="0.2">
      <c r="A47">
        <v>3</v>
      </c>
      <c r="B47">
        <v>2</v>
      </c>
    </row>
    <row r="48" spans="1:2" x14ac:dyDescent="0.2">
      <c r="A48">
        <v>2</v>
      </c>
      <c r="B48">
        <v>2</v>
      </c>
    </row>
    <row r="49" spans="1:2" x14ac:dyDescent="0.2">
      <c r="A49">
        <v>2</v>
      </c>
      <c r="B49">
        <v>3</v>
      </c>
    </row>
    <row r="50" spans="1:2" x14ac:dyDescent="0.2">
      <c r="A50">
        <v>1</v>
      </c>
      <c r="B50">
        <v>2</v>
      </c>
    </row>
    <row r="51" spans="1:2" x14ac:dyDescent="0.2">
      <c r="A51">
        <v>1</v>
      </c>
      <c r="B51">
        <v>2</v>
      </c>
    </row>
    <row r="52" spans="1:2" x14ac:dyDescent="0.2">
      <c r="A52">
        <v>2</v>
      </c>
      <c r="B52">
        <v>2</v>
      </c>
    </row>
    <row r="53" spans="1:2" x14ac:dyDescent="0.2">
      <c r="A53">
        <v>2</v>
      </c>
      <c r="B53">
        <v>2</v>
      </c>
    </row>
    <row r="54" spans="1:2" x14ac:dyDescent="0.2">
      <c r="A54">
        <v>2</v>
      </c>
      <c r="B54">
        <v>2</v>
      </c>
    </row>
    <row r="55" spans="1:2" x14ac:dyDescent="0.2">
      <c r="A55">
        <v>1</v>
      </c>
      <c r="B55">
        <v>1</v>
      </c>
    </row>
    <row r="56" spans="1:2" x14ac:dyDescent="0.2">
      <c r="A56">
        <v>3</v>
      </c>
      <c r="B56">
        <v>3</v>
      </c>
    </row>
    <row r="57" spans="1:2" x14ac:dyDescent="0.2">
      <c r="A57">
        <v>1</v>
      </c>
      <c r="B57">
        <v>1</v>
      </c>
    </row>
    <row r="58" spans="1:2" x14ac:dyDescent="0.2">
      <c r="A58">
        <v>3</v>
      </c>
      <c r="B58">
        <v>2</v>
      </c>
    </row>
    <row r="59" spans="1:2" x14ac:dyDescent="0.2">
      <c r="A59">
        <v>2</v>
      </c>
      <c r="B59">
        <v>2</v>
      </c>
    </row>
    <row r="60" spans="1:2" x14ac:dyDescent="0.2">
      <c r="A60">
        <v>3</v>
      </c>
      <c r="B60">
        <v>1</v>
      </c>
    </row>
    <row r="61" spans="1:2" x14ac:dyDescent="0.2">
      <c r="A61">
        <v>3</v>
      </c>
      <c r="B61">
        <v>1</v>
      </c>
    </row>
    <row r="62" spans="1:2" x14ac:dyDescent="0.2">
      <c r="A62">
        <v>1</v>
      </c>
      <c r="B62">
        <v>2</v>
      </c>
    </row>
    <row r="63" spans="1:2" x14ac:dyDescent="0.2">
      <c r="A63">
        <v>1</v>
      </c>
      <c r="B63">
        <v>2</v>
      </c>
    </row>
    <row r="64" spans="1:2" x14ac:dyDescent="0.2">
      <c r="A64">
        <v>3</v>
      </c>
      <c r="B64">
        <v>3</v>
      </c>
    </row>
    <row r="65" spans="1:2" x14ac:dyDescent="0.2">
      <c r="A65">
        <v>1</v>
      </c>
      <c r="B65">
        <v>1</v>
      </c>
    </row>
    <row r="66" spans="1:2" x14ac:dyDescent="0.2">
      <c r="A66">
        <v>1</v>
      </c>
      <c r="B66">
        <v>2</v>
      </c>
    </row>
    <row r="67" spans="1:2" x14ac:dyDescent="0.2">
      <c r="A67">
        <v>3</v>
      </c>
      <c r="B67">
        <v>3</v>
      </c>
    </row>
    <row r="68" spans="1:2" x14ac:dyDescent="0.2">
      <c r="A68">
        <v>3</v>
      </c>
      <c r="B68">
        <v>1</v>
      </c>
    </row>
    <row r="69" spans="1:2" x14ac:dyDescent="0.2">
      <c r="A69">
        <v>1</v>
      </c>
      <c r="B69">
        <v>2</v>
      </c>
    </row>
    <row r="70" spans="1:2" x14ac:dyDescent="0.2">
      <c r="A70">
        <v>3</v>
      </c>
      <c r="B70">
        <v>1</v>
      </c>
    </row>
    <row r="71" spans="1:2" x14ac:dyDescent="0.2">
      <c r="A71">
        <v>3</v>
      </c>
      <c r="B71">
        <v>2</v>
      </c>
    </row>
    <row r="72" spans="1:2" x14ac:dyDescent="0.2">
      <c r="A72">
        <v>1</v>
      </c>
      <c r="B72">
        <v>3</v>
      </c>
    </row>
    <row r="73" spans="1:2" x14ac:dyDescent="0.2">
      <c r="A73">
        <v>1</v>
      </c>
      <c r="B73">
        <v>3</v>
      </c>
    </row>
    <row r="74" spans="1:2" x14ac:dyDescent="0.2">
      <c r="A74">
        <v>1</v>
      </c>
      <c r="B74">
        <v>1</v>
      </c>
    </row>
    <row r="75" spans="1:2" x14ac:dyDescent="0.2">
      <c r="A75">
        <v>1</v>
      </c>
      <c r="B75">
        <v>2</v>
      </c>
    </row>
    <row r="76" spans="1:2" x14ac:dyDescent="0.2">
      <c r="A76">
        <v>1</v>
      </c>
      <c r="B76">
        <v>1</v>
      </c>
    </row>
    <row r="77" spans="1:2" x14ac:dyDescent="0.2">
      <c r="A77">
        <v>1</v>
      </c>
      <c r="B77">
        <v>1</v>
      </c>
    </row>
    <row r="78" spans="1:2" x14ac:dyDescent="0.2">
      <c r="A78">
        <v>1</v>
      </c>
      <c r="B78">
        <v>1</v>
      </c>
    </row>
    <row r="79" spans="1:2" x14ac:dyDescent="0.2">
      <c r="A79">
        <v>1</v>
      </c>
      <c r="B79">
        <v>1</v>
      </c>
    </row>
    <row r="80" spans="1:2" x14ac:dyDescent="0.2">
      <c r="A80">
        <v>2</v>
      </c>
      <c r="B80">
        <v>1</v>
      </c>
    </row>
    <row r="81" spans="1:2" x14ac:dyDescent="0.2">
      <c r="A81">
        <v>3</v>
      </c>
      <c r="B81">
        <v>2</v>
      </c>
    </row>
    <row r="82" spans="1:2" x14ac:dyDescent="0.2">
      <c r="A82">
        <v>1</v>
      </c>
      <c r="B82">
        <v>1</v>
      </c>
    </row>
    <row r="83" spans="1:2" x14ac:dyDescent="0.2">
      <c r="A83">
        <v>1</v>
      </c>
      <c r="B83">
        <v>1</v>
      </c>
    </row>
    <row r="84" spans="1:2" x14ac:dyDescent="0.2">
      <c r="A84">
        <v>1</v>
      </c>
      <c r="B84">
        <v>1</v>
      </c>
    </row>
    <row r="85" spans="1:2" x14ac:dyDescent="0.2">
      <c r="A85">
        <v>1</v>
      </c>
      <c r="B85">
        <v>1</v>
      </c>
    </row>
    <row r="86" spans="1:2" x14ac:dyDescent="0.2">
      <c r="A86">
        <v>2</v>
      </c>
      <c r="B86">
        <v>1</v>
      </c>
    </row>
    <row r="87" spans="1:2" x14ac:dyDescent="0.2">
      <c r="A87">
        <v>1</v>
      </c>
      <c r="B87">
        <v>3</v>
      </c>
    </row>
    <row r="88" spans="1:2" x14ac:dyDescent="0.2">
      <c r="A88">
        <v>1</v>
      </c>
      <c r="B88">
        <v>1</v>
      </c>
    </row>
    <row r="89" spans="1:2" x14ac:dyDescent="0.2">
      <c r="A89">
        <v>1</v>
      </c>
      <c r="B89">
        <v>1</v>
      </c>
    </row>
    <row r="90" spans="1:2" x14ac:dyDescent="0.2">
      <c r="A90">
        <v>1</v>
      </c>
      <c r="B90">
        <v>1</v>
      </c>
    </row>
    <row r="91" spans="1:2" x14ac:dyDescent="0.2">
      <c r="A91">
        <v>2</v>
      </c>
      <c r="B91">
        <v>1</v>
      </c>
    </row>
    <row r="92" spans="1:2" x14ac:dyDescent="0.2">
      <c r="A92">
        <v>2</v>
      </c>
      <c r="B92">
        <v>1</v>
      </c>
    </row>
    <row r="93" spans="1:2" x14ac:dyDescent="0.2">
      <c r="A93">
        <v>1</v>
      </c>
      <c r="B93">
        <v>1</v>
      </c>
    </row>
    <row r="94" spans="1:2" x14ac:dyDescent="0.2">
      <c r="A94">
        <v>3</v>
      </c>
      <c r="B94">
        <v>1</v>
      </c>
    </row>
    <row r="95" spans="1:2" x14ac:dyDescent="0.2">
      <c r="A95">
        <v>3</v>
      </c>
      <c r="B95">
        <v>3</v>
      </c>
    </row>
    <row r="96" spans="1:2" x14ac:dyDescent="0.2">
      <c r="A96">
        <v>2</v>
      </c>
      <c r="B96">
        <v>1</v>
      </c>
    </row>
    <row r="97" spans="1:2" x14ac:dyDescent="0.2">
      <c r="A97">
        <v>1</v>
      </c>
      <c r="B97">
        <v>1</v>
      </c>
    </row>
    <row r="98" spans="1:2" x14ac:dyDescent="0.2">
      <c r="A98">
        <v>1</v>
      </c>
      <c r="B98">
        <v>2</v>
      </c>
    </row>
    <row r="99" spans="1:2" x14ac:dyDescent="0.2">
      <c r="A99">
        <v>3</v>
      </c>
      <c r="B99">
        <v>3</v>
      </c>
    </row>
    <row r="100" spans="1:2" x14ac:dyDescent="0.2">
      <c r="A100">
        <v>1</v>
      </c>
      <c r="B100">
        <v>1</v>
      </c>
    </row>
    <row r="101" spans="1:2" x14ac:dyDescent="0.2">
      <c r="A101">
        <v>1</v>
      </c>
      <c r="B101">
        <v>3</v>
      </c>
    </row>
    <row r="102" spans="1:2" x14ac:dyDescent="0.2">
      <c r="A102">
        <v>1</v>
      </c>
      <c r="B102">
        <v>2</v>
      </c>
    </row>
    <row r="103" spans="1:2" x14ac:dyDescent="0.2">
      <c r="A103">
        <v>1</v>
      </c>
      <c r="B103">
        <v>1</v>
      </c>
    </row>
    <row r="104" spans="1:2" x14ac:dyDescent="0.2">
      <c r="A104">
        <v>1</v>
      </c>
      <c r="B104">
        <v>1</v>
      </c>
    </row>
    <row r="105" spans="1:2" x14ac:dyDescent="0.2">
      <c r="A105">
        <v>1</v>
      </c>
      <c r="B105">
        <v>2</v>
      </c>
    </row>
    <row r="106" spans="1:2" x14ac:dyDescent="0.2">
      <c r="A106">
        <v>1</v>
      </c>
      <c r="B106">
        <v>2</v>
      </c>
    </row>
    <row r="107" spans="1:2" x14ac:dyDescent="0.2">
      <c r="A107">
        <v>1</v>
      </c>
      <c r="B107">
        <v>1</v>
      </c>
    </row>
    <row r="108" spans="1:2" x14ac:dyDescent="0.2">
      <c r="A108">
        <v>1</v>
      </c>
      <c r="B108">
        <v>1</v>
      </c>
    </row>
    <row r="109" spans="1:2" x14ac:dyDescent="0.2">
      <c r="A109">
        <v>2</v>
      </c>
      <c r="B109">
        <v>1</v>
      </c>
    </row>
    <row r="110" spans="1:2" x14ac:dyDescent="0.2">
      <c r="A110">
        <v>3</v>
      </c>
      <c r="B110">
        <v>3</v>
      </c>
    </row>
    <row r="111" spans="1:2" x14ac:dyDescent="0.2">
      <c r="A111">
        <v>1</v>
      </c>
      <c r="B111">
        <v>1</v>
      </c>
    </row>
    <row r="112" spans="1:2" x14ac:dyDescent="0.2">
      <c r="A112">
        <v>3</v>
      </c>
      <c r="B112">
        <v>2</v>
      </c>
    </row>
    <row r="113" spans="1:2" x14ac:dyDescent="0.2">
      <c r="A113">
        <v>1</v>
      </c>
      <c r="B113">
        <v>2</v>
      </c>
    </row>
    <row r="114" spans="1:2" x14ac:dyDescent="0.2">
      <c r="A114">
        <v>1</v>
      </c>
      <c r="B114">
        <v>2</v>
      </c>
    </row>
    <row r="115" spans="1:2" x14ac:dyDescent="0.2">
      <c r="A115">
        <v>2</v>
      </c>
      <c r="B115">
        <v>1</v>
      </c>
    </row>
    <row r="116" spans="1:2" x14ac:dyDescent="0.2">
      <c r="A116">
        <v>3</v>
      </c>
      <c r="B116">
        <v>2</v>
      </c>
    </row>
    <row r="117" spans="1:2" x14ac:dyDescent="0.2">
      <c r="A117">
        <v>3</v>
      </c>
      <c r="B117">
        <v>2</v>
      </c>
    </row>
    <row r="118" spans="1:2" x14ac:dyDescent="0.2">
      <c r="A118">
        <v>1</v>
      </c>
      <c r="B118">
        <v>1</v>
      </c>
    </row>
    <row r="119" spans="1:2" x14ac:dyDescent="0.2">
      <c r="A119">
        <v>2</v>
      </c>
      <c r="B119">
        <v>2</v>
      </c>
    </row>
    <row r="120" spans="1:2" x14ac:dyDescent="0.2">
      <c r="A120">
        <v>1</v>
      </c>
      <c r="B120">
        <v>1</v>
      </c>
    </row>
    <row r="121" spans="1:2" x14ac:dyDescent="0.2">
      <c r="A121">
        <v>1</v>
      </c>
      <c r="B121">
        <v>2</v>
      </c>
    </row>
    <row r="122" spans="1:2" x14ac:dyDescent="0.2">
      <c r="A122">
        <v>1</v>
      </c>
      <c r="B122">
        <v>1</v>
      </c>
    </row>
    <row r="123" spans="1:2" x14ac:dyDescent="0.2">
      <c r="A123">
        <v>2</v>
      </c>
      <c r="B123">
        <v>2</v>
      </c>
    </row>
    <row r="124" spans="1:2" x14ac:dyDescent="0.2">
      <c r="A124">
        <v>1</v>
      </c>
      <c r="B124">
        <v>2</v>
      </c>
    </row>
    <row r="125" spans="1:2" x14ac:dyDescent="0.2">
      <c r="A125">
        <v>1</v>
      </c>
      <c r="B125">
        <v>3</v>
      </c>
    </row>
    <row r="126" spans="1:2" x14ac:dyDescent="0.2">
      <c r="A126">
        <v>3</v>
      </c>
      <c r="B126">
        <v>1</v>
      </c>
    </row>
    <row r="127" spans="1:2" x14ac:dyDescent="0.2">
      <c r="A127">
        <v>1</v>
      </c>
      <c r="B127">
        <v>2</v>
      </c>
    </row>
    <row r="128" spans="1:2" x14ac:dyDescent="0.2">
      <c r="A128">
        <v>2</v>
      </c>
      <c r="B128">
        <v>2</v>
      </c>
    </row>
    <row r="129" spans="1:2" x14ac:dyDescent="0.2">
      <c r="A129">
        <v>1</v>
      </c>
      <c r="B129">
        <v>3</v>
      </c>
    </row>
    <row r="130" spans="1:2" x14ac:dyDescent="0.2">
      <c r="A130">
        <v>1</v>
      </c>
      <c r="B130">
        <v>1</v>
      </c>
    </row>
    <row r="131" spans="1:2" x14ac:dyDescent="0.2">
      <c r="A131">
        <v>2</v>
      </c>
      <c r="B131">
        <v>1</v>
      </c>
    </row>
    <row r="132" spans="1:2" x14ac:dyDescent="0.2">
      <c r="A132">
        <v>1</v>
      </c>
      <c r="B132">
        <v>2</v>
      </c>
    </row>
    <row r="133" spans="1:2" x14ac:dyDescent="0.2">
      <c r="A133">
        <v>1</v>
      </c>
      <c r="B133">
        <v>2</v>
      </c>
    </row>
    <row r="134" spans="1:2" x14ac:dyDescent="0.2">
      <c r="A134">
        <v>1</v>
      </c>
      <c r="B134">
        <v>1</v>
      </c>
    </row>
    <row r="135" spans="1:2" x14ac:dyDescent="0.2">
      <c r="A135">
        <v>1</v>
      </c>
      <c r="B135">
        <v>1</v>
      </c>
    </row>
    <row r="136" spans="1:2" x14ac:dyDescent="0.2">
      <c r="A136">
        <v>1</v>
      </c>
      <c r="B136">
        <v>1</v>
      </c>
    </row>
    <row r="137" spans="1:2" x14ac:dyDescent="0.2">
      <c r="A137">
        <v>1</v>
      </c>
      <c r="B137">
        <v>1</v>
      </c>
    </row>
    <row r="138" spans="1:2" x14ac:dyDescent="0.2">
      <c r="A138">
        <v>3</v>
      </c>
      <c r="B138">
        <v>2</v>
      </c>
    </row>
    <row r="139" spans="1:2" x14ac:dyDescent="0.2">
      <c r="A139">
        <v>3</v>
      </c>
      <c r="B139">
        <v>2</v>
      </c>
    </row>
    <row r="140" spans="1:2" x14ac:dyDescent="0.2">
      <c r="A140">
        <v>3</v>
      </c>
      <c r="B140">
        <v>2</v>
      </c>
    </row>
    <row r="141" spans="1:2" x14ac:dyDescent="0.2">
      <c r="A141">
        <v>2</v>
      </c>
      <c r="B141">
        <v>2</v>
      </c>
    </row>
    <row r="142" spans="1:2" x14ac:dyDescent="0.2">
      <c r="A142">
        <v>1</v>
      </c>
      <c r="B142">
        <v>1</v>
      </c>
    </row>
    <row r="143" spans="1:2" x14ac:dyDescent="0.2">
      <c r="A143">
        <v>2</v>
      </c>
      <c r="B143">
        <v>1</v>
      </c>
    </row>
    <row r="144" spans="1:2" x14ac:dyDescent="0.2">
      <c r="A144">
        <v>1</v>
      </c>
      <c r="B144">
        <v>2</v>
      </c>
    </row>
    <row r="145" spans="1:2" x14ac:dyDescent="0.2">
      <c r="A145">
        <v>1</v>
      </c>
      <c r="B145">
        <v>2</v>
      </c>
    </row>
    <row r="146" spans="1:2" x14ac:dyDescent="0.2">
      <c r="A146">
        <v>1</v>
      </c>
      <c r="B146">
        <v>2</v>
      </c>
    </row>
    <row r="147" spans="1:2" x14ac:dyDescent="0.2">
      <c r="A147">
        <v>3</v>
      </c>
      <c r="B147">
        <v>1</v>
      </c>
    </row>
    <row r="148" spans="1:2" x14ac:dyDescent="0.2">
      <c r="A148">
        <v>1</v>
      </c>
      <c r="B148">
        <v>2</v>
      </c>
    </row>
    <row r="149" spans="1:2" x14ac:dyDescent="0.2">
      <c r="A149">
        <v>1</v>
      </c>
      <c r="B149">
        <v>1</v>
      </c>
    </row>
    <row r="150" spans="1:2" x14ac:dyDescent="0.2">
      <c r="A150">
        <v>1</v>
      </c>
      <c r="B150">
        <v>2</v>
      </c>
    </row>
    <row r="151" spans="1:2" x14ac:dyDescent="0.2">
      <c r="A151">
        <v>3</v>
      </c>
      <c r="B151">
        <v>1</v>
      </c>
    </row>
    <row r="152" spans="1:2" x14ac:dyDescent="0.2">
      <c r="A152">
        <v>3</v>
      </c>
      <c r="B152">
        <v>1</v>
      </c>
    </row>
    <row r="153" spans="1:2" x14ac:dyDescent="0.2">
      <c r="A153">
        <v>1</v>
      </c>
      <c r="B153">
        <v>1</v>
      </c>
    </row>
    <row r="154" spans="1:2" x14ac:dyDescent="0.2">
      <c r="A154">
        <v>2</v>
      </c>
      <c r="B154">
        <v>2</v>
      </c>
    </row>
    <row r="155" spans="1:2" x14ac:dyDescent="0.2">
      <c r="A155">
        <v>1</v>
      </c>
      <c r="B155">
        <v>1</v>
      </c>
    </row>
    <row r="156" spans="1:2" x14ac:dyDescent="0.2">
      <c r="A156">
        <v>1</v>
      </c>
      <c r="B156">
        <v>1</v>
      </c>
    </row>
    <row r="157" spans="1:2" x14ac:dyDescent="0.2">
      <c r="A157">
        <v>1</v>
      </c>
      <c r="B157">
        <v>2</v>
      </c>
    </row>
    <row r="158" spans="1:2" x14ac:dyDescent="0.2">
      <c r="A158">
        <v>2</v>
      </c>
      <c r="B158">
        <v>2</v>
      </c>
    </row>
    <row r="159" spans="1:2" x14ac:dyDescent="0.2">
      <c r="A159">
        <v>1</v>
      </c>
      <c r="B159">
        <v>1</v>
      </c>
    </row>
    <row r="160" spans="1:2" x14ac:dyDescent="0.2">
      <c r="A160">
        <v>2</v>
      </c>
      <c r="B160">
        <v>1</v>
      </c>
    </row>
    <row r="161" spans="1:2" x14ac:dyDescent="0.2">
      <c r="A161">
        <v>3</v>
      </c>
      <c r="B161">
        <v>1</v>
      </c>
    </row>
    <row r="162" spans="1:2" x14ac:dyDescent="0.2">
      <c r="A162">
        <v>2</v>
      </c>
      <c r="B162">
        <v>2</v>
      </c>
    </row>
    <row r="163" spans="1:2" x14ac:dyDescent="0.2">
      <c r="A163">
        <v>1</v>
      </c>
      <c r="B163">
        <v>1</v>
      </c>
    </row>
    <row r="164" spans="1:2" x14ac:dyDescent="0.2">
      <c r="A164">
        <v>2</v>
      </c>
      <c r="B164">
        <v>2</v>
      </c>
    </row>
    <row r="165" spans="1:2" x14ac:dyDescent="0.2">
      <c r="A165">
        <v>2</v>
      </c>
      <c r="B165">
        <v>3</v>
      </c>
    </row>
    <row r="166" spans="1:2" x14ac:dyDescent="0.2">
      <c r="A166">
        <v>1</v>
      </c>
      <c r="B166">
        <v>1</v>
      </c>
    </row>
    <row r="167" spans="1:2" x14ac:dyDescent="0.2">
      <c r="A167">
        <v>3</v>
      </c>
      <c r="B167">
        <v>3</v>
      </c>
    </row>
    <row r="168" spans="1:2" x14ac:dyDescent="0.2">
      <c r="A168">
        <v>1</v>
      </c>
      <c r="B168">
        <v>2</v>
      </c>
    </row>
    <row r="169" spans="1:2" x14ac:dyDescent="0.2">
      <c r="A169">
        <v>1</v>
      </c>
      <c r="B169">
        <v>2</v>
      </c>
    </row>
    <row r="170" spans="1:2" x14ac:dyDescent="0.2">
      <c r="A170">
        <v>2</v>
      </c>
      <c r="B170">
        <v>3</v>
      </c>
    </row>
    <row r="171" spans="1:2" x14ac:dyDescent="0.2">
      <c r="A171">
        <v>2</v>
      </c>
      <c r="B171">
        <v>1</v>
      </c>
    </row>
    <row r="172" spans="1:2" x14ac:dyDescent="0.2">
      <c r="A172">
        <v>1</v>
      </c>
      <c r="B172">
        <v>1</v>
      </c>
    </row>
    <row r="173" spans="1:2" x14ac:dyDescent="0.2">
      <c r="A173">
        <v>1</v>
      </c>
      <c r="B173">
        <v>2</v>
      </c>
    </row>
    <row r="174" spans="1:2" x14ac:dyDescent="0.2">
      <c r="A174">
        <v>2</v>
      </c>
      <c r="B174">
        <v>2</v>
      </c>
    </row>
    <row r="175" spans="1:2" x14ac:dyDescent="0.2">
      <c r="A175">
        <v>2</v>
      </c>
      <c r="B175">
        <v>3</v>
      </c>
    </row>
    <row r="176" spans="1:2" x14ac:dyDescent="0.2">
      <c r="A176">
        <v>1</v>
      </c>
      <c r="B176">
        <v>2</v>
      </c>
    </row>
    <row r="177" spans="1:2" x14ac:dyDescent="0.2">
      <c r="A177">
        <v>1</v>
      </c>
      <c r="B177">
        <v>3</v>
      </c>
    </row>
    <row r="178" spans="1:2" x14ac:dyDescent="0.2">
      <c r="A178">
        <v>1</v>
      </c>
      <c r="B178">
        <v>1</v>
      </c>
    </row>
    <row r="179" spans="1:2" x14ac:dyDescent="0.2">
      <c r="A179">
        <v>1</v>
      </c>
      <c r="B179">
        <v>1</v>
      </c>
    </row>
    <row r="180" spans="1:2" x14ac:dyDescent="0.2">
      <c r="A180">
        <v>1</v>
      </c>
      <c r="B180">
        <v>1</v>
      </c>
    </row>
    <row r="181" spans="1:2" x14ac:dyDescent="0.2">
      <c r="A181">
        <v>1</v>
      </c>
      <c r="B181">
        <v>1</v>
      </c>
    </row>
    <row r="182" spans="1:2" x14ac:dyDescent="0.2">
      <c r="A182">
        <v>1</v>
      </c>
      <c r="B182">
        <v>1</v>
      </c>
    </row>
    <row r="183" spans="1:2" x14ac:dyDescent="0.2">
      <c r="A183">
        <v>2</v>
      </c>
      <c r="B183">
        <v>2</v>
      </c>
    </row>
    <row r="184" spans="1:2" x14ac:dyDescent="0.2">
      <c r="A184">
        <v>1</v>
      </c>
      <c r="B184">
        <v>1</v>
      </c>
    </row>
    <row r="185" spans="1:2" x14ac:dyDescent="0.2">
      <c r="A185">
        <v>2</v>
      </c>
      <c r="B185">
        <v>2</v>
      </c>
    </row>
    <row r="186" spans="1:2" x14ac:dyDescent="0.2">
      <c r="A186">
        <v>2</v>
      </c>
      <c r="B186">
        <v>1</v>
      </c>
    </row>
    <row r="187" spans="1:2" x14ac:dyDescent="0.2">
      <c r="A187">
        <v>1</v>
      </c>
      <c r="B187">
        <v>1</v>
      </c>
    </row>
    <row r="188" spans="1:2" x14ac:dyDescent="0.2">
      <c r="A188">
        <v>1</v>
      </c>
      <c r="B188">
        <v>1</v>
      </c>
    </row>
    <row r="189" spans="1:2" x14ac:dyDescent="0.2">
      <c r="A189">
        <v>2</v>
      </c>
      <c r="B189">
        <v>3</v>
      </c>
    </row>
    <row r="190" spans="1:2" x14ac:dyDescent="0.2">
      <c r="A190">
        <v>3</v>
      </c>
      <c r="B190">
        <v>3</v>
      </c>
    </row>
    <row r="191" spans="1:2" x14ac:dyDescent="0.2">
      <c r="A191">
        <v>3</v>
      </c>
      <c r="B191">
        <v>2</v>
      </c>
    </row>
    <row r="192" spans="1:2" x14ac:dyDescent="0.2">
      <c r="A192">
        <v>1</v>
      </c>
      <c r="B192">
        <v>3</v>
      </c>
    </row>
    <row r="193" spans="1:2" x14ac:dyDescent="0.2">
      <c r="A193">
        <v>1</v>
      </c>
      <c r="B193">
        <v>3</v>
      </c>
    </row>
    <row r="194" spans="1:2" x14ac:dyDescent="0.2">
      <c r="A194">
        <v>2</v>
      </c>
      <c r="B194">
        <v>2</v>
      </c>
    </row>
    <row r="195" spans="1:2" x14ac:dyDescent="0.2">
      <c r="A195">
        <v>1</v>
      </c>
      <c r="B195">
        <v>1</v>
      </c>
    </row>
    <row r="196" spans="1:2" x14ac:dyDescent="0.2">
      <c r="A196">
        <v>2</v>
      </c>
      <c r="B196">
        <v>2</v>
      </c>
    </row>
    <row r="197" spans="1:2" x14ac:dyDescent="0.2">
      <c r="A197">
        <v>3</v>
      </c>
      <c r="B197">
        <v>1</v>
      </c>
    </row>
    <row r="198" spans="1:2" x14ac:dyDescent="0.2">
      <c r="A198">
        <v>2</v>
      </c>
      <c r="B198">
        <v>1</v>
      </c>
    </row>
    <row r="199" spans="1:2" x14ac:dyDescent="0.2">
      <c r="A199">
        <v>1</v>
      </c>
      <c r="B199">
        <v>1</v>
      </c>
    </row>
    <row r="200" spans="1:2" x14ac:dyDescent="0.2">
      <c r="A200">
        <v>3</v>
      </c>
      <c r="B200">
        <v>2</v>
      </c>
    </row>
    <row r="201" spans="1:2" x14ac:dyDescent="0.2">
      <c r="A201">
        <v>2</v>
      </c>
      <c r="B201">
        <v>2</v>
      </c>
    </row>
    <row r="202" spans="1:2" x14ac:dyDescent="0.2">
      <c r="A202">
        <v>1</v>
      </c>
      <c r="B202">
        <v>1</v>
      </c>
    </row>
    <row r="203" spans="1:2" x14ac:dyDescent="0.2">
      <c r="A203">
        <v>2</v>
      </c>
      <c r="B203">
        <v>1</v>
      </c>
    </row>
    <row r="204" spans="1:2" x14ac:dyDescent="0.2">
      <c r="A204">
        <v>2</v>
      </c>
      <c r="B204">
        <v>1</v>
      </c>
    </row>
    <row r="205" spans="1:2" x14ac:dyDescent="0.2">
      <c r="A205">
        <v>3</v>
      </c>
      <c r="B205">
        <v>2</v>
      </c>
    </row>
    <row r="206" spans="1:2" x14ac:dyDescent="0.2">
      <c r="A206">
        <v>1</v>
      </c>
      <c r="B206">
        <v>1</v>
      </c>
    </row>
    <row r="207" spans="1:2" x14ac:dyDescent="0.2">
      <c r="A207">
        <v>3</v>
      </c>
      <c r="B207">
        <v>2</v>
      </c>
    </row>
    <row r="208" spans="1:2" x14ac:dyDescent="0.2">
      <c r="A208">
        <v>1</v>
      </c>
      <c r="B208">
        <v>1</v>
      </c>
    </row>
    <row r="209" spans="1:2" x14ac:dyDescent="0.2">
      <c r="A209">
        <v>3</v>
      </c>
      <c r="B209">
        <v>2</v>
      </c>
    </row>
    <row r="210" spans="1:2" x14ac:dyDescent="0.2">
      <c r="A210">
        <v>2</v>
      </c>
      <c r="B210">
        <v>1</v>
      </c>
    </row>
    <row r="211" spans="1:2" x14ac:dyDescent="0.2">
      <c r="A211">
        <v>1</v>
      </c>
      <c r="B211">
        <v>2</v>
      </c>
    </row>
    <row r="212" spans="1:2" x14ac:dyDescent="0.2">
      <c r="A212">
        <v>1</v>
      </c>
      <c r="B212">
        <v>2</v>
      </c>
    </row>
    <row r="213" spans="1:2" x14ac:dyDescent="0.2">
      <c r="A213">
        <v>3</v>
      </c>
      <c r="B213">
        <v>2</v>
      </c>
    </row>
    <row r="214" spans="1:2" x14ac:dyDescent="0.2">
      <c r="A214">
        <v>3</v>
      </c>
      <c r="B214">
        <v>3</v>
      </c>
    </row>
    <row r="215" spans="1:2" x14ac:dyDescent="0.2">
      <c r="A215">
        <v>1</v>
      </c>
      <c r="B215">
        <v>1</v>
      </c>
    </row>
    <row r="216" spans="1:2" x14ac:dyDescent="0.2">
      <c r="A216">
        <v>1</v>
      </c>
      <c r="B216">
        <v>1</v>
      </c>
    </row>
    <row r="217" spans="1:2" x14ac:dyDescent="0.2">
      <c r="A217">
        <v>1</v>
      </c>
      <c r="B217">
        <v>1</v>
      </c>
    </row>
    <row r="218" spans="1:2" x14ac:dyDescent="0.2">
      <c r="A218">
        <v>1</v>
      </c>
      <c r="B218">
        <v>2</v>
      </c>
    </row>
    <row r="219" spans="1:2" x14ac:dyDescent="0.2">
      <c r="A219">
        <v>3</v>
      </c>
      <c r="B219">
        <v>3</v>
      </c>
    </row>
    <row r="220" spans="1:2" x14ac:dyDescent="0.2">
      <c r="A220">
        <v>2</v>
      </c>
      <c r="B220">
        <v>2</v>
      </c>
    </row>
    <row r="221" spans="1:2" x14ac:dyDescent="0.2">
      <c r="A221">
        <v>2</v>
      </c>
      <c r="B221">
        <v>1</v>
      </c>
    </row>
    <row r="222" spans="1:2" x14ac:dyDescent="0.2">
      <c r="A222">
        <v>2</v>
      </c>
      <c r="B222">
        <v>2</v>
      </c>
    </row>
    <row r="223" spans="1:2" x14ac:dyDescent="0.2">
      <c r="A223">
        <v>3</v>
      </c>
      <c r="B223">
        <v>2</v>
      </c>
    </row>
    <row r="224" spans="1:2" x14ac:dyDescent="0.2">
      <c r="A224">
        <v>1</v>
      </c>
      <c r="B224">
        <v>1</v>
      </c>
    </row>
    <row r="225" spans="1:2" x14ac:dyDescent="0.2">
      <c r="A225">
        <v>3</v>
      </c>
      <c r="B225">
        <v>1</v>
      </c>
    </row>
    <row r="226" spans="1:2" x14ac:dyDescent="0.2">
      <c r="A226">
        <v>2</v>
      </c>
      <c r="B226">
        <v>3</v>
      </c>
    </row>
    <row r="227" spans="1:2" x14ac:dyDescent="0.2">
      <c r="A227">
        <v>3</v>
      </c>
      <c r="B227">
        <v>2</v>
      </c>
    </row>
    <row r="228" spans="1:2" x14ac:dyDescent="0.2">
      <c r="A228">
        <v>1</v>
      </c>
      <c r="B228">
        <v>1</v>
      </c>
    </row>
    <row r="229" spans="1:2" x14ac:dyDescent="0.2">
      <c r="A229">
        <v>1</v>
      </c>
      <c r="B229">
        <v>1</v>
      </c>
    </row>
    <row r="230" spans="1:2" x14ac:dyDescent="0.2">
      <c r="A230">
        <v>3</v>
      </c>
      <c r="B230">
        <v>2</v>
      </c>
    </row>
    <row r="231" spans="1:2" x14ac:dyDescent="0.2">
      <c r="A231">
        <v>3</v>
      </c>
      <c r="B231">
        <v>2</v>
      </c>
    </row>
    <row r="232" spans="1:2" x14ac:dyDescent="0.2">
      <c r="A232">
        <v>2</v>
      </c>
      <c r="B232">
        <v>1</v>
      </c>
    </row>
    <row r="233" spans="1:2" x14ac:dyDescent="0.2">
      <c r="A233">
        <v>2</v>
      </c>
      <c r="B233">
        <v>2</v>
      </c>
    </row>
    <row r="234" spans="1:2" x14ac:dyDescent="0.2">
      <c r="A234">
        <v>1</v>
      </c>
      <c r="B234">
        <v>2</v>
      </c>
    </row>
    <row r="235" spans="1:2" x14ac:dyDescent="0.2">
      <c r="A235">
        <v>2</v>
      </c>
      <c r="B235">
        <v>2</v>
      </c>
    </row>
    <row r="236" spans="1:2" x14ac:dyDescent="0.2">
      <c r="A236">
        <v>3</v>
      </c>
      <c r="B236">
        <v>3</v>
      </c>
    </row>
    <row r="237" spans="1:2" x14ac:dyDescent="0.2">
      <c r="A237">
        <v>1</v>
      </c>
      <c r="B237">
        <v>1</v>
      </c>
    </row>
    <row r="238" spans="1:2" x14ac:dyDescent="0.2">
      <c r="A238">
        <v>1</v>
      </c>
      <c r="B238">
        <v>1</v>
      </c>
    </row>
    <row r="239" spans="1:2" x14ac:dyDescent="0.2">
      <c r="A239">
        <v>1</v>
      </c>
      <c r="B239">
        <v>1</v>
      </c>
    </row>
    <row r="240" spans="1:2" x14ac:dyDescent="0.2">
      <c r="A240">
        <v>3</v>
      </c>
      <c r="B240">
        <v>2</v>
      </c>
    </row>
    <row r="241" spans="1:2" x14ac:dyDescent="0.2">
      <c r="A241">
        <v>2</v>
      </c>
      <c r="B241">
        <v>2</v>
      </c>
    </row>
    <row r="242" spans="1:2" x14ac:dyDescent="0.2">
      <c r="A242">
        <v>1</v>
      </c>
      <c r="B242">
        <v>3</v>
      </c>
    </row>
    <row r="243" spans="1:2" x14ac:dyDescent="0.2">
      <c r="A243">
        <v>3</v>
      </c>
      <c r="B243">
        <v>1</v>
      </c>
    </row>
    <row r="244" spans="1:2" x14ac:dyDescent="0.2">
      <c r="A244">
        <v>1</v>
      </c>
      <c r="B244">
        <v>1</v>
      </c>
    </row>
    <row r="245" spans="1:2" x14ac:dyDescent="0.2">
      <c r="A245">
        <v>1</v>
      </c>
      <c r="B245">
        <v>1</v>
      </c>
    </row>
    <row r="246" spans="1:2" x14ac:dyDescent="0.2">
      <c r="A246">
        <v>2</v>
      </c>
      <c r="B246">
        <v>1</v>
      </c>
    </row>
    <row r="247" spans="1:2" x14ac:dyDescent="0.2">
      <c r="A247">
        <v>3</v>
      </c>
      <c r="B247">
        <v>2</v>
      </c>
    </row>
    <row r="248" spans="1:2" x14ac:dyDescent="0.2">
      <c r="A248">
        <v>2</v>
      </c>
      <c r="B248">
        <v>1</v>
      </c>
    </row>
    <row r="249" spans="1:2" x14ac:dyDescent="0.2">
      <c r="A249">
        <v>1</v>
      </c>
      <c r="B249">
        <v>1</v>
      </c>
    </row>
    <row r="250" spans="1:2" x14ac:dyDescent="0.2">
      <c r="A250">
        <v>1</v>
      </c>
      <c r="B250">
        <v>1</v>
      </c>
    </row>
    <row r="251" spans="1:2" x14ac:dyDescent="0.2">
      <c r="A251">
        <v>1</v>
      </c>
      <c r="B251">
        <v>1</v>
      </c>
    </row>
    <row r="252" spans="1:2" x14ac:dyDescent="0.2">
      <c r="A252">
        <v>1</v>
      </c>
      <c r="B252">
        <v>1</v>
      </c>
    </row>
    <row r="253" spans="1:2" x14ac:dyDescent="0.2">
      <c r="A253">
        <v>1</v>
      </c>
      <c r="B253">
        <v>1</v>
      </c>
    </row>
    <row r="254" spans="1:2" x14ac:dyDescent="0.2">
      <c r="A254">
        <v>2</v>
      </c>
      <c r="B254">
        <v>2</v>
      </c>
    </row>
    <row r="255" spans="1:2" x14ac:dyDescent="0.2">
      <c r="A255">
        <v>3</v>
      </c>
      <c r="B255">
        <v>2</v>
      </c>
    </row>
    <row r="256" spans="1:2" x14ac:dyDescent="0.2">
      <c r="A256">
        <v>2</v>
      </c>
      <c r="B256">
        <v>2</v>
      </c>
    </row>
    <row r="257" spans="1:2" x14ac:dyDescent="0.2">
      <c r="A257">
        <v>1</v>
      </c>
      <c r="B257">
        <v>1</v>
      </c>
    </row>
    <row r="258" spans="1:2" x14ac:dyDescent="0.2">
      <c r="A258">
        <v>1</v>
      </c>
      <c r="B258">
        <v>2</v>
      </c>
    </row>
    <row r="259" spans="1:2" x14ac:dyDescent="0.2">
      <c r="A259">
        <v>1</v>
      </c>
      <c r="B259">
        <v>1</v>
      </c>
    </row>
    <row r="260" spans="1:2" x14ac:dyDescent="0.2">
      <c r="A260">
        <v>1</v>
      </c>
      <c r="B260">
        <v>3</v>
      </c>
    </row>
    <row r="261" spans="1:2" x14ac:dyDescent="0.2">
      <c r="A261">
        <v>2</v>
      </c>
      <c r="B261">
        <v>2</v>
      </c>
    </row>
    <row r="262" spans="1:2" x14ac:dyDescent="0.2">
      <c r="A262">
        <v>1</v>
      </c>
      <c r="B262">
        <v>1</v>
      </c>
    </row>
    <row r="263" spans="1:2" x14ac:dyDescent="0.2">
      <c r="A263">
        <v>2</v>
      </c>
      <c r="B263">
        <v>1</v>
      </c>
    </row>
    <row r="264" spans="1:2" x14ac:dyDescent="0.2">
      <c r="A264">
        <v>2</v>
      </c>
      <c r="B264">
        <v>1</v>
      </c>
    </row>
    <row r="265" spans="1:2" x14ac:dyDescent="0.2">
      <c r="A265">
        <v>3</v>
      </c>
      <c r="B265">
        <v>2</v>
      </c>
    </row>
    <row r="266" spans="1:2" x14ac:dyDescent="0.2">
      <c r="A266">
        <v>2</v>
      </c>
      <c r="B266">
        <v>2</v>
      </c>
    </row>
    <row r="267" spans="1:2" x14ac:dyDescent="0.2">
      <c r="A267">
        <v>1</v>
      </c>
      <c r="B267">
        <v>1</v>
      </c>
    </row>
    <row r="268" spans="1:2" x14ac:dyDescent="0.2">
      <c r="A268">
        <v>1</v>
      </c>
      <c r="B268">
        <v>1</v>
      </c>
    </row>
    <row r="269" spans="1:2" x14ac:dyDescent="0.2">
      <c r="A269">
        <v>3</v>
      </c>
      <c r="B269">
        <v>2</v>
      </c>
    </row>
    <row r="270" spans="1:2" x14ac:dyDescent="0.2">
      <c r="A270">
        <v>2</v>
      </c>
      <c r="B270">
        <v>2</v>
      </c>
    </row>
    <row r="271" spans="1:2" x14ac:dyDescent="0.2">
      <c r="A271">
        <v>3</v>
      </c>
      <c r="B271">
        <v>2</v>
      </c>
    </row>
    <row r="272" spans="1:2" x14ac:dyDescent="0.2">
      <c r="A272">
        <v>3</v>
      </c>
      <c r="B272">
        <v>3</v>
      </c>
    </row>
    <row r="273" spans="1:2" x14ac:dyDescent="0.2">
      <c r="A273">
        <v>2</v>
      </c>
      <c r="B273">
        <v>1</v>
      </c>
    </row>
    <row r="274" spans="1:2" x14ac:dyDescent="0.2">
      <c r="A274">
        <v>3</v>
      </c>
      <c r="B274">
        <v>1</v>
      </c>
    </row>
    <row r="275" spans="1:2" x14ac:dyDescent="0.2">
      <c r="A275">
        <v>1</v>
      </c>
      <c r="B275">
        <v>1</v>
      </c>
    </row>
    <row r="276" spans="1:2" x14ac:dyDescent="0.2">
      <c r="A276">
        <v>3</v>
      </c>
      <c r="B276">
        <v>2</v>
      </c>
    </row>
    <row r="277" spans="1:2" x14ac:dyDescent="0.2">
      <c r="A277">
        <v>1</v>
      </c>
      <c r="B277">
        <v>2</v>
      </c>
    </row>
    <row r="278" spans="1:2" x14ac:dyDescent="0.2">
      <c r="A278">
        <v>1</v>
      </c>
      <c r="B278">
        <v>1</v>
      </c>
    </row>
    <row r="279" spans="1:2" x14ac:dyDescent="0.2">
      <c r="A279">
        <v>2</v>
      </c>
      <c r="B279">
        <v>2</v>
      </c>
    </row>
    <row r="280" spans="1:2" x14ac:dyDescent="0.2">
      <c r="A280">
        <v>1</v>
      </c>
      <c r="B280">
        <v>1</v>
      </c>
    </row>
    <row r="281" spans="1:2" x14ac:dyDescent="0.2">
      <c r="A281">
        <v>1</v>
      </c>
      <c r="B281">
        <v>2</v>
      </c>
    </row>
    <row r="282" spans="1:2" x14ac:dyDescent="0.2">
      <c r="A282">
        <v>2</v>
      </c>
      <c r="B282">
        <v>2</v>
      </c>
    </row>
    <row r="283" spans="1:2" x14ac:dyDescent="0.2">
      <c r="A283">
        <v>1</v>
      </c>
      <c r="B283">
        <v>1</v>
      </c>
    </row>
    <row r="284" spans="1:2" x14ac:dyDescent="0.2">
      <c r="A284">
        <v>1</v>
      </c>
      <c r="B284">
        <v>1</v>
      </c>
    </row>
    <row r="285" spans="1:2" x14ac:dyDescent="0.2">
      <c r="A285">
        <v>1</v>
      </c>
      <c r="B285">
        <v>1</v>
      </c>
    </row>
    <row r="286" spans="1:2" x14ac:dyDescent="0.2">
      <c r="A286">
        <v>1</v>
      </c>
      <c r="B286">
        <v>2</v>
      </c>
    </row>
    <row r="287" spans="1:2" x14ac:dyDescent="0.2">
      <c r="A287">
        <v>1</v>
      </c>
      <c r="B287">
        <v>3</v>
      </c>
    </row>
    <row r="288" spans="1:2" x14ac:dyDescent="0.2">
      <c r="A288">
        <v>1</v>
      </c>
      <c r="B288">
        <v>1</v>
      </c>
    </row>
    <row r="289" spans="1:2" x14ac:dyDescent="0.2">
      <c r="A289">
        <v>3</v>
      </c>
      <c r="B289">
        <v>2</v>
      </c>
    </row>
    <row r="290" spans="1:2" x14ac:dyDescent="0.2">
      <c r="A290">
        <v>1</v>
      </c>
      <c r="B290">
        <v>1</v>
      </c>
    </row>
    <row r="291" spans="1:2" x14ac:dyDescent="0.2">
      <c r="A291">
        <v>2</v>
      </c>
      <c r="B291">
        <v>1</v>
      </c>
    </row>
    <row r="292" spans="1:2" x14ac:dyDescent="0.2">
      <c r="A292">
        <v>1</v>
      </c>
      <c r="B292">
        <v>1</v>
      </c>
    </row>
    <row r="293" spans="1:2" x14ac:dyDescent="0.2">
      <c r="A293">
        <v>3</v>
      </c>
      <c r="B293">
        <v>1</v>
      </c>
    </row>
    <row r="294" spans="1:2" x14ac:dyDescent="0.2">
      <c r="A294">
        <v>1</v>
      </c>
      <c r="B294">
        <v>2</v>
      </c>
    </row>
    <row r="295" spans="1:2" x14ac:dyDescent="0.2">
      <c r="A295">
        <v>3</v>
      </c>
      <c r="B295">
        <v>2</v>
      </c>
    </row>
    <row r="296" spans="1:2" x14ac:dyDescent="0.2">
      <c r="A296">
        <v>2</v>
      </c>
      <c r="B296">
        <v>1</v>
      </c>
    </row>
    <row r="297" spans="1:2" x14ac:dyDescent="0.2">
      <c r="A297">
        <v>2</v>
      </c>
      <c r="B297">
        <v>2</v>
      </c>
    </row>
    <row r="298" spans="1:2" x14ac:dyDescent="0.2">
      <c r="A298">
        <v>2</v>
      </c>
      <c r="B298">
        <v>2</v>
      </c>
    </row>
    <row r="299" spans="1:2" x14ac:dyDescent="0.2">
      <c r="A299">
        <v>2</v>
      </c>
      <c r="B299">
        <v>2</v>
      </c>
    </row>
    <row r="300" spans="1:2" x14ac:dyDescent="0.2">
      <c r="A300">
        <v>1</v>
      </c>
      <c r="B300">
        <v>3</v>
      </c>
    </row>
    <row r="301" spans="1:2" x14ac:dyDescent="0.2">
      <c r="A301">
        <v>1</v>
      </c>
      <c r="B301">
        <v>2</v>
      </c>
    </row>
    <row r="302" spans="1:2" x14ac:dyDescent="0.2">
      <c r="A302">
        <v>1</v>
      </c>
      <c r="B302">
        <v>1</v>
      </c>
    </row>
    <row r="303" spans="1:2" x14ac:dyDescent="0.2">
      <c r="A303">
        <v>3</v>
      </c>
      <c r="B303">
        <v>1</v>
      </c>
    </row>
    <row r="304" spans="1:2" x14ac:dyDescent="0.2">
      <c r="A304">
        <v>1</v>
      </c>
      <c r="B304">
        <v>2</v>
      </c>
    </row>
    <row r="305" spans="1:2" x14ac:dyDescent="0.2">
      <c r="A305">
        <v>2</v>
      </c>
      <c r="B305">
        <v>1</v>
      </c>
    </row>
    <row r="306" spans="1:2" x14ac:dyDescent="0.2">
      <c r="A306">
        <v>3</v>
      </c>
      <c r="B306">
        <v>2</v>
      </c>
    </row>
    <row r="307" spans="1:2" x14ac:dyDescent="0.2">
      <c r="A307">
        <v>1</v>
      </c>
      <c r="B307">
        <v>1</v>
      </c>
    </row>
    <row r="308" spans="1:2" x14ac:dyDescent="0.2">
      <c r="A308">
        <v>3</v>
      </c>
      <c r="B308">
        <v>2</v>
      </c>
    </row>
    <row r="309" spans="1:2" x14ac:dyDescent="0.2">
      <c r="A309">
        <v>1</v>
      </c>
      <c r="B309">
        <v>2</v>
      </c>
    </row>
    <row r="310" spans="1:2" x14ac:dyDescent="0.2">
      <c r="A310">
        <v>2</v>
      </c>
      <c r="B310">
        <v>2</v>
      </c>
    </row>
    <row r="311" spans="1:2" x14ac:dyDescent="0.2">
      <c r="A311">
        <v>3</v>
      </c>
      <c r="B311">
        <v>3</v>
      </c>
    </row>
    <row r="312" spans="1:2" x14ac:dyDescent="0.2">
      <c r="A312">
        <v>1</v>
      </c>
      <c r="B312">
        <v>1</v>
      </c>
    </row>
    <row r="313" spans="1:2" x14ac:dyDescent="0.2">
      <c r="A313">
        <v>3</v>
      </c>
      <c r="B313">
        <v>1</v>
      </c>
    </row>
    <row r="314" spans="1:2" x14ac:dyDescent="0.2">
      <c r="A314">
        <v>2</v>
      </c>
      <c r="B314">
        <v>2</v>
      </c>
    </row>
    <row r="315" spans="1:2" x14ac:dyDescent="0.2">
      <c r="A315">
        <v>3</v>
      </c>
      <c r="B315">
        <v>2</v>
      </c>
    </row>
    <row r="316" spans="1:2" x14ac:dyDescent="0.2">
      <c r="A316">
        <v>2</v>
      </c>
      <c r="B316">
        <v>1</v>
      </c>
    </row>
    <row r="317" spans="1:2" x14ac:dyDescent="0.2">
      <c r="A317">
        <v>1</v>
      </c>
      <c r="B317">
        <v>1</v>
      </c>
    </row>
    <row r="318" spans="1:2" x14ac:dyDescent="0.2">
      <c r="A318">
        <v>1</v>
      </c>
      <c r="B318">
        <v>2</v>
      </c>
    </row>
    <row r="319" spans="1:2" x14ac:dyDescent="0.2">
      <c r="A319">
        <v>1</v>
      </c>
      <c r="B319">
        <v>1</v>
      </c>
    </row>
    <row r="320" spans="1:2" x14ac:dyDescent="0.2">
      <c r="A320">
        <v>2</v>
      </c>
      <c r="B320">
        <v>3</v>
      </c>
    </row>
    <row r="321" spans="1:2" x14ac:dyDescent="0.2">
      <c r="A321">
        <v>2</v>
      </c>
      <c r="B321">
        <v>2</v>
      </c>
    </row>
    <row r="322" spans="1:2" x14ac:dyDescent="0.2">
      <c r="A322">
        <v>2</v>
      </c>
      <c r="B322">
        <v>1</v>
      </c>
    </row>
    <row r="323" spans="1:2" x14ac:dyDescent="0.2">
      <c r="A323">
        <v>2</v>
      </c>
      <c r="B323">
        <v>1</v>
      </c>
    </row>
    <row r="324" spans="1:2" x14ac:dyDescent="0.2">
      <c r="A324">
        <v>3</v>
      </c>
      <c r="B324">
        <v>2</v>
      </c>
    </row>
    <row r="325" spans="1:2" x14ac:dyDescent="0.2">
      <c r="A325">
        <v>2</v>
      </c>
      <c r="B325">
        <v>1</v>
      </c>
    </row>
    <row r="326" spans="1:2" x14ac:dyDescent="0.2">
      <c r="A326">
        <v>3</v>
      </c>
      <c r="B326">
        <v>3</v>
      </c>
    </row>
    <row r="327" spans="1:2" x14ac:dyDescent="0.2">
      <c r="A327">
        <v>2</v>
      </c>
      <c r="B327">
        <v>1</v>
      </c>
    </row>
    <row r="328" spans="1:2" x14ac:dyDescent="0.2">
      <c r="A328">
        <v>2</v>
      </c>
      <c r="B328">
        <v>1</v>
      </c>
    </row>
    <row r="329" spans="1:2" x14ac:dyDescent="0.2">
      <c r="A329">
        <v>1</v>
      </c>
      <c r="B329">
        <v>1</v>
      </c>
    </row>
    <row r="330" spans="1:2" x14ac:dyDescent="0.2">
      <c r="A330">
        <v>1</v>
      </c>
      <c r="B330">
        <v>2</v>
      </c>
    </row>
  </sheetData>
  <phoneticPr fontId="1" type="noConversion"/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0"/>
  <sheetViews>
    <sheetView workbookViewId="0"/>
  </sheetViews>
  <sheetFormatPr baseColWidth="10" defaultRowHeight="12.75" x14ac:dyDescent="0.2"/>
  <cols>
    <col min="10" max="10" width="12.42578125" bestFit="1" customWidth="1"/>
  </cols>
  <sheetData>
    <row r="1" spans="1:14" x14ac:dyDescent="0.2">
      <c r="A1" t="s">
        <v>10</v>
      </c>
      <c r="B1" t="s">
        <v>11</v>
      </c>
      <c r="G1" t="s">
        <v>12</v>
      </c>
      <c r="M1" s="9" t="s">
        <v>106</v>
      </c>
      <c r="N1" s="9" t="s">
        <v>107</v>
      </c>
    </row>
    <row r="2" spans="1:14" x14ac:dyDescent="0.2">
      <c r="A2">
        <v>1</v>
      </c>
      <c r="B2">
        <v>2</v>
      </c>
      <c r="G2" s="16" t="s">
        <v>103</v>
      </c>
      <c r="M2">
        <v>1</v>
      </c>
      <c r="N2">
        <v>2</v>
      </c>
    </row>
    <row r="3" spans="1:14" x14ac:dyDescent="0.2">
      <c r="A3">
        <v>1</v>
      </c>
      <c r="B3">
        <v>1</v>
      </c>
      <c r="G3" s="16" t="s">
        <v>104</v>
      </c>
      <c r="M3">
        <v>1</v>
      </c>
      <c r="N3">
        <v>1</v>
      </c>
    </row>
    <row r="4" spans="1:14" x14ac:dyDescent="0.2">
      <c r="A4">
        <v>1</v>
      </c>
      <c r="B4">
        <v>1</v>
      </c>
      <c r="M4">
        <v>1</v>
      </c>
      <c r="N4">
        <v>1</v>
      </c>
    </row>
    <row r="5" spans="1:14" x14ac:dyDescent="0.2">
      <c r="A5">
        <v>1</v>
      </c>
      <c r="B5">
        <v>1</v>
      </c>
      <c r="G5" s="9" t="s">
        <v>90</v>
      </c>
      <c r="H5" s="9" t="s">
        <v>91</v>
      </c>
      <c r="I5" s="9" t="s">
        <v>92</v>
      </c>
      <c r="M5">
        <v>1</v>
      </c>
      <c r="N5">
        <v>1</v>
      </c>
    </row>
    <row r="6" spans="1:14" ht="13.5" thickBot="1" x14ac:dyDescent="0.25">
      <c r="A6">
        <v>1</v>
      </c>
      <c r="B6">
        <v>2</v>
      </c>
      <c r="G6">
        <v>1</v>
      </c>
      <c r="H6">
        <v>2</v>
      </c>
      <c r="I6">
        <v>3</v>
      </c>
      <c r="J6" s="9" t="s">
        <v>37</v>
      </c>
      <c r="M6">
        <v>1</v>
      </c>
      <c r="N6">
        <v>2</v>
      </c>
    </row>
    <row r="7" spans="1:14" x14ac:dyDescent="0.2">
      <c r="A7">
        <v>1</v>
      </c>
      <c r="B7">
        <v>2</v>
      </c>
      <c r="E7" s="9" t="s">
        <v>93</v>
      </c>
      <c r="F7">
        <v>1</v>
      </c>
      <c r="G7" s="5">
        <f t="array" ref="G7">SUM(IF(($A$2:$A$330=$F7)*($B$2:$B$330=G$6),1,0))</f>
        <v>101</v>
      </c>
      <c r="H7" s="17">
        <f t="array" ref="H7">SUM(IF(($A$2:$A$330=$F7)*($B$2:$B$330=H$6),1,0))</f>
        <v>48</v>
      </c>
      <c r="I7" s="6">
        <f t="array" ref="I7">SUM(IF(($A$2:$A$330=$F7)*($B$2:$B$330=I$6),1,0))</f>
        <v>17</v>
      </c>
      <c r="J7">
        <f>SUM(G7:I7)</f>
        <v>166</v>
      </c>
      <c r="M7">
        <v>1</v>
      </c>
      <c r="N7">
        <v>2</v>
      </c>
    </row>
    <row r="8" spans="1:14" x14ac:dyDescent="0.2">
      <c r="A8">
        <v>2</v>
      </c>
      <c r="B8">
        <v>3</v>
      </c>
      <c r="E8" s="9" t="s">
        <v>94</v>
      </c>
      <c r="F8">
        <v>2</v>
      </c>
      <c r="G8" s="18">
        <f t="array" ref="G8">SUM(IF(($A$2:$A$330=$F8)*($B$2:$B$330=G$6),1,0))</f>
        <v>41</v>
      </c>
      <c r="H8" s="19">
        <f t="array" ref="H8">SUM(IF(($A$2:$A$330=$F8)*($B$2:$B$330=H$6),1,0))</f>
        <v>43</v>
      </c>
      <c r="I8" s="20">
        <f t="array" ref="I8">SUM(IF(($A$2:$A$330=$F8)*($B$2:$B$330=I$6),1,0))</f>
        <v>8</v>
      </c>
      <c r="J8">
        <f>SUM(G8:I8)</f>
        <v>92</v>
      </c>
      <c r="M8">
        <v>2</v>
      </c>
      <c r="N8">
        <v>3</v>
      </c>
    </row>
    <row r="9" spans="1:14" ht="13.5" thickBot="1" x14ac:dyDescent="0.25">
      <c r="A9">
        <v>2</v>
      </c>
      <c r="B9">
        <v>1</v>
      </c>
      <c r="E9" s="9" t="s">
        <v>95</v>
      </c>
      <c r="F9">
        <v>3</v>
      </c>
      <c r="G9" s="7">
        <f t="array" ref="G9">SUM(IF(($A$2:$A$330=$F9)*($B$2:$B$330=G$6),1,0))</f>
        <v>20</v>
      </c>
      <c r="H9" s="21">
        <f t="array" ref="H9">SUM(IF(($A$2:$A$330=$F9)*($B$2:$B$330=H$6),1,0))</f>
        <v>36</v>
      </c>
      <c r="I9" s="8">
        <f t="array" ref="I9">SUM(IF(($A$2:$A$330=$F9)*($B$2:$B$330=I$6),1,0))</f>
        <v>15</v>
      </c>
      <c r="J9">
        <f>SUM(G9:I9)</f>
        <v>71</v>
      </c>
      <c r="M9">
        <v>2</v>
      </c>
      <c r="N9">
        <v>1</v>
      </c>
    </row>
    <row r="10" spans="1:14" x14ac:dyDescent="0.2">
      <c r="A10">
        <v>3</v>
      </c>
      <c r="B10">
        <v>1</v>
      </c>
      <c r="F10" s="9" t="s">
        <v>37</v>
      </c>
      <c r="G10">
        <f>SUM(G7:G9)</f>
        <v>162</v>
      </c>
      <c r="H10">
        <f>SUM(H7:H9)</f>
        <v>127</v>
      </c>
      <c r="I10">
        <f>SUM(I7:I9)</f>
        <v>40</v>
      </c>
      <c r="J10">
        <f>SUM(J7:J9)</f>
        <v>329</v>
      </c>
      <c r="M10">
        <v>3</v>
      </c>
      <c r="N10">
        <v>1</v>
      </c>
    </row>
    <row r="11" spans="1:14" x14ac:dyDescent="0.2">
      <c r="A11">
        <v>1</v>
      </c>
      <c r="B11">
        <v>1</v>
      </c>
      <c r="M11">
        <v>1</v>
      </c>
      <c r="N11">
        <v>1</v>
      </c>
    </row>
    <row r="12" spans="1:14" x14ac:dyDescent="0.2">
      <c r="A12">
        <v>2</v>
      </c>
      <c r="B12">
        <v>2</v>
      </c>
      <c r="M12">
        <v>2</v>
      </c>
      <c r="N12">
        <v>2</v>
      </c>
    </row>
    <row r="13" spans="1:14" x14ac:dyDescent="0.2">
      <c r="A13">
        <v>1</v>
      </c>
      <c r="B13">
        <v>3</v>
      </c>
      <c r="M13">
        <v>1</v>
      </c>
      <c r="N13">
        <v>3</v>
      </c>
    </row>
    <row r="14" spans="1:14" ht="13.5" thickBot="1" x14ac:dyDescent="0.25">
      <c r="A14">
        <v>2</v>
      </c>
      <c r="B14">
        <v>1</v>
      </c>
      <c r="E14" s="9" t="s">
        <v>96</v>
      </c>
      <c r="J14" s="9" t="s">
        <v>37</v>
      </c>
      <c r="M14">
        <v>2</v>
      </c>
      <c r="N14">
        <v>1</v>
      </c>
    </row>
    <row r="15" spans="1:14" x14ac:dyDescent="0.2">
      <c r="A15">
        <v>2</v>
      </c>
      <c r="B15">
        <v>2</v>
      </c>
      <c r="G15" s="5">
        <f t="shared" ref="G15:I17" si="0">G$10*$J7/$J$10</f>
        <v>81.738601823708208</v>
      </c>
      <c r="H15" s="17">
        <f t="shared" si="0"/>
        <v>64.079027355623097</v>
      </c>
      <c r="I15" s="6">
        <f t="shared" si="0"/>
        <v>20.182370820668694</v>
      </c>
      <c r="J15">
        <f>SUM(G15:I15)</f>
        <v>166</v>
      </c>
      <c r="M15">
        <v>2</v>
      </c>
      <c r="N15">
        <v>2</v>
      </c>
    </row>
    <row r="16" spans="1:14" x14ac:dyDescent="0.2">
      <c r="A16">
        <v>1</v>
      </c>
      <c r="B16">
        <v>1</v>
      </c>
      <c r="G16" s="18">
        <f t="shared" si="0"/>
        <v>45.30091185410334</v>
      </c>
      <c r="H16" s="19">
        <f t="shared" si="0"/>
        <v>35.513677811550153</v>
      </c>
      <c r="I16" s="20">
        <f t="shared" si="0"/>
        <v>11.185410334346505</v>
      </c>
      <c r="J16">
        <f>SUM(G16:I16)</f>
        <v>92</v>
      </c>
      <c r="M16">
        <v>1</v>
      </c>
      <c r="N16">
        <v>1</v>
      </c>
    </row>
    <row r="17" spans="1:14" ht="13.5" thickBot="1" x14ac:dyDescent="0.25">
      <c r="A17">
        <v>2</v>
      </c>
      <c r="B17">
        <v>1</v>
      </c>
      <c r="G17" s="7">
        <f t="shared" si="0"/>
        <v>34.960486322188451</v>
      </c>
      <c r="H17" s="21">
        <f t="shared" si="0"/>
        <v>27.407294832826747</v>
      </c>
      <c r="I17" s="8">
        <f t="shared" si="0"/>
        <v>8.6322188449848021</v>
      </c>
      <c r="J17">
        <f>SUM(G17:I17)</f>
        <v>71</v>
      </c>
      <c r="M17">
        <v>2</v>
      </c>
      <c r="N17">
        <v>1</v>
      </c>
    </row>
    <row r="18" spans="1:14" x14ac:dyDescent="0.2">
      <c r="A18">
        <v>2</v>
      </c>
      <c r="B18">
        <v>1</v>
      </c>
      <c r="F18" s="9" t="s">
        <v>37</v>
      </c>
      <c r="G18">
        <f>SUM(G15:G17)</f>
        <v>162</v>
      </c>
      <c r="H18">
        <f>SUM(H15:H17)</f>
        <v>127</v>
      </c>
      <c r="I18">
        <f>SUM(I15:I17)</f>
        <v>40</v>
      </c>
      <c r="J18">
        <f>SUM(J15:J17)</f>
        <v>329</v>
      </c>
      <c r="M18">
        <v>2</v>
      </c>
      <c r="N18">
        <v>1</v>
      </c>
    </row>
    <row r="19" spans="1:14" x14ac:dyDescent="0.2">
      <c r="A19">
        <v>2</v>
      </c>
      <c r="B19">
        <v>2</v>
      </c>
      <c r="M19">
        <v>2</v>
      </c>
      <c r="N19">
        <v>2</v>
      </c>
    </row>
    <row r="20" spans="1:14" x14ac:dyDescent="0.2">
      <c r="A20">
        <v>2</v>
      </c>
      <c r="B20">
        <v>1</v>
      </c>
      <c r="M20">
        <v>2</v>
      </c>
      <c r="N20">
        <v>1</v>
      </c>
    </row>
    <row r="21" spans="1:14" x14ac:dyDescent="0.2">
      <c r="A21">
        <v>1</v>
      </c>
      <c r="B21">
        <v>2</v>
      </c>
      <c r="E21" s="9" t="s">
        <v>97</v>
      </c>
      <c r="M21">
        <v>1</v>
      </c>
      <c r="N21">
        <v>2</v>
      </c>
    </row>
    <row r="22" spans="1:14" x14ac:dyDescent="0.2">
      <c r="A22">
        <v>2</v>
      </c>
      <c r="B22">
        <v>1</v>
      </c>
      <c r="G22">
        <f t="shared" ref="G22:I24" si="1">(G7-G15)^2/G15</f>
        <v>4.5388769984813724</v>
      </c>
      <c r="H22">
        <f t="shared" si="1"/>
        <v>4.0346292909233545</v>
      </c>
      <c r="I22">
        <f t="shared" si="1"/>
        <v>0.50179853151206699</v>
      </c>
      <c r="M22">
        <v>2</v>
      </c>
      <c r="N22">
        <v>1</v>
      </c>
    </row>
    <row r="23" spans="1:14" x14ac:dyDescent="0.2">
      <c r="A23">
        <v>1</v>
      </c>
      <c r="B23">
        <v>1</v>
      </c>
      <c r="G23">
        <f t="shared" si="1"/>
        <v>0.40833268072706808</v>
      </c>
      <c r="H23">
        <f t="shared" si="1"/>
        <v>1.5781249187052355</v>
      </c>
      <c r="I23">
        <f t="shared" si="1"/>
        <v>0.90714946478128755</v>
      </c>
      <c r="M23">
        <v>1</v>
      </c>
      <c r="N23">
        <v>1</v>
      </c>
    </row>
    <row r="24" spans="1:14" x14ac:dyDescent="0.2">
      <c r="A24">
        <v>1</v>
      </c>
      <c r="B24">
        <v>1</v>
      </c>
      <c r="G24">
        <f t="shared" si="1"/>
        <v>6.4019747589820515</v>
      </c>
      <c r="H24">
        <f t="shared" si="1"/>
        <v>2.6939755470332476</v>
      </c>
      <c r="I24">
        <f t="shared" si="1"/>
        <v>4.6973596900552259</v>
      </c>
      <c r="M24">
        <v>1</v>
      </c>
      <c r="N24">
        <v>1</v>
      </c>
    </row>
    <row r="25" spans="1:14" x14ac:dyDescent="0.2">
      <c r="A25">
        <v>3</v>
      </c>
      <c r="B25">
        <v>1</v>
      </c>
      <c r="I25" s="9" t="s">
        <v>98</v>
      </c>
      <c r="J25">
        <f>SUM(G22:I24)</f>
        <v>25.762221881200908</v>
      </c>
      <c r="M25">
        <v>3</v>
      </c>
      <c r="N25">
        <v>1</v>
      </c>
    </row>
    <row r="26" spans="1:14" x14ac:dyDescent="0.2">
      <c r="A26">
        <v>3</v>
      </c>
      <c r="B26">
        <v>1</v>
      </c>
      <c r="I26" s="9" t="s">
        <v>99</v>
      </c>
      <c r="J26">
        <f>1-_xlfn.CHISQ.DIST(J25,4,1)</f>
        <v>3.533693054669218E-5</v>
      </c>
      <c r="M26">
        <v>3</v>
      </c>
      <c r="N26">
        <v>1</v>
      </c>
    </row>
    <row r="27" spans="1:14" x14ac:dyDescent="0.2">
      <c r="A27">
        <v>1</v>
      </c>
      <c r="B27">
        <v>2</v>
      </c>
      <c r="M27">
        <v>1</v>
      </c>
      <c r="N27">
        <v>2</v>
      </c>
    </row>
    <row r="28" spans="1:14" x14ac:dyDescent="0.2">
      <c r="A28">
        <v>2</v>
      </c>
      <c r="B28">
        <v>1</v>
      </c>
      <c r="H28" s="9" t="s">
        <v>100</v>
      </c>
      <c r="M28">
        <v>2</v>
      </c>
      <c r="N28">
        <v>1</v>
      </c>
    </row>
    <row r="29" spans="1:14" x14ac:dyDescent="0.2">
      <c r="A29">
        <v>1</v>
      </c>
      <c r="B29">
        <v>1</v>
      </c>
      <c r="G29" s="9" t="s">
        <v>101</v>
      </c>
      <c r="M29">
        <v>1</v>
      </c>
      <c r="N29">
        <v>1</v>
      </c>
    </row>
    <row r="30" spans="1:14" x14ac:dyDescent="0.2">
      <c r="A30">
        <v>3</v>
      </c>
      <c r="B30">
        <v>2</v>
      </c>
      <c r="G30" s="9" t="s">
        <v>102</v>
      </c>
      <c r="M30">
        <v>3</v>
      </c>
      <c r="N30">
        <v>2</v>
      </c>
    </row>
    <row r="31" spans="1:14" x14ac:dyDescent="0.2">
      <c r="A31">
        <v>2</v>
      </c>
      <c r="B31">
        <v>1</v>
      </c>
      <c r="M31">
        <v>2</v>
      </c>
      <c r="N31">
        <v>1</v>
      </c>
    </row>
    <row r="32" spans="1:14" x14ac:dyDescent="0.2">
      <c r="A32">
        <v>2</v>
      </c>
      <c r="B32">
        <v>2</v>
      </c>
      <c r="E32" s="9" t="s">
        <v>109</v>
      </c>
      <c r="G32">
        <f t="shared" ref="G32:I34" si="2">G7-G15</f>
        <v>19.261398176291792</v>
      </c>
      <c r="H32">
        <f t="shared" si="2"/>
        <v>-16.079027355623097</v>
      </c>
      <c r="I32">
        <f t="shared" si="2"/>
        <v>-3.1823708206686945</v>
      </c>
      <c r="M32">
        <v>2</v>
      </c>
      <c r="N32">
        <v>2</v>
      </c>
    </row>
    <row r="33" spans="1:14" x14ac:dyDescent="0.2">
      <c r="A33">
        <v>1</v>
      </c>
      <c r="B33">
        <v>3</v>
      </c>
      <c r="G33">
        <f t="shared" si="2"/>
        <v>-4.3009118541033402</v>
      </c>
      <c r="H33">
        <f t="shared" si="2"/>
        <v>7.4863221884498472</v>
      </c>
      <c r="I33">
        <f t="shared" si="2"/>
        <v>-3.1854103343465052</v>
      </c>
      <c r="M33">
        <v>1</v>
      </c>
      <c r="N33">
        <v>3</v>
      </c>
    </row>
    <row r="34" spans="1:14" x14ac:dyDescent="0.2">
      <c r="A34">
        <v>1</v>
      </c>
      <c r="B34">
        <v>1</v>
      </c>
      <c r="G34">
        <f t="shared" si="2"/>
        <v>-14.960486322188451</v>
      </c>
      <c r="H34">
        <f t="shared" si="2"/>
        <v>8.5927051671732535</v>
      </c>
      <c r="I34">
        <f t="shared" si="2"/>
        <v>6.3677811550151979</v>
      </c>
      <c r="M34">
        <v>1</v>
      </c>
      <c r="N34">
        <v>1</v>
      </c>
    </row>
    <row r="35" spans="1:14" x14ac:dyDescent="0.2">
      <c r="A35">
        <v>2</v>
      </c>
      <c r="B35">
        <v>2</v>
      </c>
      <c r="M35">
        <v>2</v>
      </c>
      <c r="N35">
        <v>2</v>
      </c>
    </row>
    <row r="36" spans="1:14" x14ac:dyDescent="0.2">
      <c r="A36">
        <v>1</v>
      </c>
      <c r="B36">
        <v>3</v>
      </c>
      <c r="M36">
        <v>1</v>
      </c>
      <c r="N36">
        <v>3</v>
      </c>
    </row>
    <row r="37" spans="1:14" x14ac:dyDescent="0.2">
      <c r="A37">
        <v>1</v>
      </c>
      <c r="B37">
        <v>3</v>
      </c>
      <c r="E37" s="9" t="s">
        <v>110</v>
      </c>
      <c r="G37">
        <f t="shared" ref="G37:I39" si="3">(G7-G15)/SQRT(G15)</f>
        <v>2.1304640336042691</v>
      </c>
      <c r="H37">
        <f t="shared" si="3"/>
        <v>-2.0086386660928728</v>
      </c>
      <c r="I37">
        <f t="shared" si="3"/>
        <v>-0.70837739342250816</v>
      </c>
      <c r="M37">
        <v>1</v>
      </c>
      <c r="N37">
        <v>3</v>
      </c>
    </row>
    <row r="38" spans="1:14" x14ac:dyDescent="0.2">
      <c r="A38">
        <v>1</v>
      </c>
      <c r="B38">
        <v>1</v>
      </c>
      <c r="G38">
        <f t="shared" si="3"/>
        <v>-0.63900913978367169</v>
      </c>
      <c r="H38">
        <f t="shared" si="3"/>
        <v>1.2562344202835853</v>
      </c>
      <c r="I38">
        <f t="shared" si="3"/>
        <v>-0.95244394311753977</v>
      </c>
      <c r="M38">
        <v>1</v>
      </c>
      <c r="N38">
        <v>1</v>
      </c>
    </row>
    <row r="39" spans="1:14" x14ac:dyDescent="0.2">
      <c r="A39">
        <v>2</v>
      </c>
      <c r="B39">
        <v>2</v>
      </c>
      <c r="G39">
        <f t="shared" si="3"/>
        <v>-2.5302123940456172</v>
      </c>
      <c r="H39">
        <f t="shared" si="3"/>
        <v>1.6413334661284549</v>
      </c>
      <c r="I39">
        <f t="shared" si="3"/>
        <v>2.1673393112420642</v>
      </c>
      <c r="M39">
        <v>2</v>
      </c>
      <c r="N39">
        <v>2</v>
      </c>
    </row>
    <row r="40" spans="1:14" x14ac:dyDescent="0.2">
      <c r="A40">
        <v>1</v>
      </c>
      <c r="B40">
        <v>1</v>
      </c>
      <c r="M40">
        <v>1</v>
      </c>
      <c r="N40">
        <v>1</v>
      </c>
    </row>
    <row r="41" spans="1:14" x14ac:dyDescent="0.2">
      <c r="A41">
        <v>2</v>
      </c>
      <c r="B41">
        <v>1</v>
      </c>
      <c r="M41">
        <v>2</v>
      </c>
      <c r="N41">
        <v>1</v>
      </c>
    </row>
    <row r="42" spans="1:14" x14ac:dyDescent="0.2">
      <c r="A42">
        <v>3</v>
      </c>
      <c r="B42">
        <v>2</v>
      </c>
      <c r="E42" s="9" t="s">
        <v>111</v>
      </c>
      <c r="M42">
        <v>3</v>
      </c>
      <c r="N42">
        <v>2</v>
      </c>
    </row>
    <row r="43" spans="1:14" x14ac:dyDescent="0.2">
      <c r="A43">
        <v>1</v>
      </c>
      <c r="B43">
        <v>1</v>
      </c>
      <c r="G43">
        <f t="shared" ref="G43:I45" si="4">(G7-G15)/SQRT(G15*(1-G$10/$J$10)*(1-$J7/$J$10))</f>
        <v>4.2483282656695049</v>
      </c>
      <c r="H43">
        <f t="shared" si="4"/>
        <v>-3.6419017853908997</v>
      </c>
      <c r="I43">
        <f t="shared" si="4"/>
        <v>-1.0737863215417172</v>
      </c>
      <c r="M43">
        <v>1</v>
      </c>
      <c r="N43">
        <v>1</v>
      </c>
    </row>
    <row r="44" spans="1:14" x14ac:dyDescent="0.2">
      <c r="A44">
        <v>3</v>
      </c>
      <c r="B44">
        <v>2</v>
      </c>
      <c r="G44">
        <f t="shared" si="4"/>
        <v>-1.0567458703121357</v>
      </c>
      <c r="H44">
        <f t="shared" si="4"/>
        <v>1.8889337614153368</v>
      </c>
      <c r="I44">
        <f t="shared" si="4"/>
        <v>-1.1973254887741391</v>
      </c>
      <c r="M44">
        <v>3</v>
      </c>
      <c r="N44">
        <v>2</v>
      </c>
    </row>
    <row r="45" spans="1:14" x14ac:dyDescent="0.2">
      <c r="A45">
        <v>3</v>
      </c>
      <c r="B45">
        <v>3</v>
      </c>
      <c r="G45">
        <f t="shared" si="4"/>
        <v>-4.0103731888030296</v>
      </c>
      <c r="H45">
        <f t="shared" si="4"/>
        <v>2.365414119895402</v>
      </c>
      <c r="I45">
        <f t="shared" si="4"/>
        <v>2.6113436718019778</v>
      </c>
      <c r="M45">
        <v>3</v>
      </c>
      <c r="N45">
        <v>3</v>
      </c>
    </row>
    <row r="46" spans="1:14" x14ac:dyDescent="0.2">
      <c r="A46">
        <v>1</v>
      </c>
      <c r="B46">
        <v>2</v>
      </c>
      <c r="M46">
        <v>1</v>
      </c>
      <c r="N46">
        <v>2</v>
      </c>
    </row>
    <row r="47" spans="1:14" x14ac:dyDescent="0.2">
      <c r="A47">
        <v>3</v>
      </c>
      <c r="B47">
        <v>2</v>
      </c>
      <c r="E47" s="9" t="s">
        <v>112</v>
      </c>
      <c r="M47">
        <v>3</v>
      </c>
      <c r="N47">
        <v>2</v>
      </c>
    </row>
    <row r="48" spans="1:14" x14ac:dyDescent="0.2">
      <c r="A48">
        <v>2</v>
      </c>
      <c r="B48">
        <v>2</v>
      </c>
      <c r="M48">
        <v>2</v>
      </c>
      <c r="N48">
        <v>2</v>
      </c>
    </row>
    <row r="49" spans="1:14" x14ac:dyDescent="0.2">
      <c r="A49">
        <v>2</v>
      </c>
      <c r="B49">
        <v>3</v>
      </c>
      <c r="M49">
        <v>2</v>
      </c>
      <c r="N49">
        <v>3</v>
      </c>
    </row>
    <row r="50" spans="1:14" x14ac:dyDescent="0.2">
      <c r="A50">
        <v>1</v>
      </c>
      <c r="B50">
        <v>2</v>
      </c>
      <c r="M50">
        <v>1</v>
      </c>
      <c r="N50">
        <v>2</v>
      </c>
    </row>
    <row r="51" spans="1:14" x14ac:dyDescent="0.2">
      <c r="A51">
        <v>1</v>
      </c>
      <c r="B51">
        <v>2</v>
      </c>
      <c r="M51">
        <v>1</v>
      </c>
      <c r="N51">
        <v>2</v>
      </c>
    </row>
    <row r="52" spans="1:14" x14ac:dyDescent="0.2">
      <c r="A52">
        <v>2</v>
      </c>
      <c r="B52">
        <v>2</v>
      </c>
      <c r="M52">
        <v>2</v>
      </c>
      <c r="N52">
        <v>2</v>
      </c>
    </row>
    <row r="53" spans="1:14" x14ac:dyDescent="0.2">
      <c r="A53">
        <v>2</v>
      </c>
      <c r="B53">
        <v>2</v>
      </c>
      <c r="E53" s="9" t="s">
        <v>105</v>
      </c>
      <c r="M53">
        <v>2</v>
      </c>
      <c r="N53">
        <v>2</v>
      </c>
    </row>
    <row r="54" spans="1:14" x14ac:dyDescent="0.2">
      <c r="A54">
        <v>2</v>
      </c>
      <c r="B54">
        <v>2</v>
      </c>
      <c r="E54" s="12" t="s">
        <v>113</v>
      </c>
      <c r="M54">
        <v>2</v>
      </c>
      <c r="N54">
        <v>2</v>
      </c>
    </row>
    <row r="55" spans="1:14" x14ac:dyDescent="0.2">
      <c r="A55">
        <v>1</v>
      </c>
      <c r="B55">
        <v>1</v>
      </c>
      <c r="E55" s="14" t="s">
        <v>114</v>
      </c>
      <c r="M55">
        <v>1</v>
      </c>
      <c r="N55">
        <v>1</v>
      </c>
    </row>
    <row r="56" spans="1:14" x14ac:dyDescent="0.2">
      <c r="A56">
        <v>3</v>
      </c>
      <c r="B56">
        <v>3</v>
      </c>
      <c r="E56" s="15" t="s">
        <v>115</v>
      </c>
      <c r="M56">
        <v>3</v>
      </c>
      <c r="N56">
        <v>3</v>
      </c>
    </row>
    <row r="57" spans="1:14" x14ac:dyDescent="0.2">
      <c r="A57">
        <v>1</v>
      </c>
      <c r="B57">
        <v>1</v>
      </c>
      <c r="E57" s="15" t="s">
        <v>116</v>
      </c>
      <c r="M57">
        <v>1</v>
      </c>
      <c r="N57">
        <v>1</v>
      </c>
    </row>
    <row r="58" spans="1:14" x14ac:dyDescent="0.2">
      <c r="A58">
        <v>3</v>
      </c>
      <c r="B58">
        <v>2</v>
      </c>
      <c r="E58" s="15" t="s">
        <v>117</v>
      </c>
      <c r="M58">
        <v>3</v>
      </c>
      <c r="N58">
        <v>2</v>
      </c>
    </row>
    <row r="59" spans="1:14" x14ac:dyDescent="0.2">
      <c r="A59">
        <v>2</v>
      </c>
      <c r="B59">
        <v>2</v>
      </c>
      <c r="E59" s="15" t="s">
        <v>118</v>
      </c>
      <c r="M59">
        <v>2</v>
      </c>
      <c r="N59">
        <v>2</v>
      </c>
    </row>
    <row r="60" spans="1:14" x14ac:dyDescent="0.2">
      <c r="A60">
        <v>3</v>
      </c>
      <c r="B60">
        <v>1</v>
      </c>
      <c r="E60" s="15" t="s">
        <v>119</v>
      </c>
      <c r="M60">
        <v>3</v>
      </c>
      <c r="N60">
        <v>1</v>
      </c>
    </row>
    <row r="61" spans="1:14" x14ac:dyDescent="0.2">
      <c r="A61">
        <v>3</v>
      </c>
      <c r="B61">
        <v>1</v>
      </c>
      <c r="E61" s="15" t="s">
        <v>120</v>
      </c>
      <c r="M61">
        <v>3</v>
      </c>
      <c r="N61">
        <v>1</v>
      </c>
    </row>
    <row r="62" spans="1:14" x14ac:dyDescent="0.2">
      <c r="A62">
        <v>1</v>
      </c>
      <c r="B62">
        <v>2</v>
      </c>
      <c r="E62" s="15" t="s">
        <v>121</v>
      </c>
      <c r="M62">
        <v>1</v>
      </c>
      <c r="N62">
        <v>2</v>
      </c>
    </row>
    <row r="63" spans="1:14" x14ac:dyDescent="0.2">
      <c r="A63">
        <v>1</v>
      </c>
      <c r="B63">
        <v>2</v>
      </c>
      <c r="E63" s="14" t="s">
        <v>122</v>
      </c>
      <c r="M63">
        <v>1</v>
      </c>
      <c r="N63">
        <v>2</v>
      </c>
    </row>
    <row r="64" spans="1:14" x14ac:dyDescent="0.2">
      <c r="A64">
        <v>3</v>
      </c>
      <c r="B64">
        <v>3</v>
      </c>
      <c r="E64" s="14" t="s">
        <v>123</v>
      </c>
      <c r="M64">
        <v>3</v>
      </c>
      <c r="N64">
        <v>3</v>
      </c>
    </row>
    <row r="65" spans="1:14" x14ac:dyDescent="0.2">
      <c r="A65">
        <v>1</v>
      </c>
      <c r="B65">
        <v>1</v>
      </c>
      <c r="E65" s="14" t="s">
        <v>124</v>
      </c>
      <c r="M65">
        <v>1</v>
      </c>
      <c r="N65">
        <v>1</v>
      </c>
    </row>
    <row r="66" spans="1:14" x14ac:dyDescent="0.2">
      <c r="A66">
        <v>1</v>
      </c>
      <c r="B66">
        <v>2</v>
      </c>
      <c r="E66" s="14" t="s">
        <v>125</v>
      </c>
      <c r="M66">
        <v>1</v>
      </c>
      <c r="N66">
        <v>2</v>
      </c>
    </row>
    <row r="67" spans="1:14" x14ac:dyDescent="0.2">
      <c r="A67">
        <v>3</v>
      </c>
      <c r="B67">
        <v>3</v>
      </c>
      <c r="E67" s="15" t="s">
        <v>126</v>
      </c>
      <c r="M67">
        <v>3</v>
      </c>
      <c r="N67">
        <v>3</v>
      </c>
    </row>
    <row r="68" spans="1:14" x14ac:dyDescent="0.2">
      <c r="A68">
        <v>3</v>
      </c>
      <c r="B68">
        <v>1</v>
      </c>
      <c r="E68" s="15" t="s">
        <v>127</v>
      </c>
      <c r="M68">
        <v>3</v>
      </c>
      <c r="N68">
        <v>1</v>
      </c>
    </row>
    <row r="69" spans="1:14" x14ac:dyDescent="0.2">
      <c r="A69">
        <v>1</v>
      </c>
      <c r="B69">
        <v>2</v>
      </c>
      <c r="E69" s="15" t="s">
        <v>128</v>
      </c>
      <c r="M69">
        <v>1</v>
      </c>
      <c r="N69">
        <v>2</v>
      </c>
    </row>
    <row r="70" spans="1:14" x14ac:dyDescent="0.2">
      <c r="A70">
        <v>3</v>
      </c>
      <c r="B70">
        <v>1</v>
      </c>
      <c r="E70" s="15" t="s">
        <v>129</v>
      </c>
      <c r="M70">
        <v>3</v>
      </c>
      <c r="N70">
        <v>1</v>
      </c>
    </row>
    <row r="71" spans="1:14" x14ac:dyDescent="0.2">
      <c r="A71">
        <v>3</v>
      </c>
      <c r="B71">
        <v>2</v>
      </c>
      <c r="E71" s="15" t="s">
        <v>130</v>
      </c>
      <c r="M71">
        <v>3</v>
      </c>
      <c r="N71">
        <v>2</v>
      </c>
    </row>
    <row r="72" spans="1:14" x14ac:dyDescent="0.2">
      <c r="A72">
        <v>1</v>
      </c>
      <c r="B72">
        <v>3</v>
      </c>
      <c r="E72" s="14" t="s">
        <v>67</v>
      </c>
      <c r="M72">
        <v>1</v>
      </c>
      <c r="N72">
        <v>3</v>
      </c>
    </row>
    <row r="73" spans="1:14" x14ac:dyDescent="0.2">
      <c r="A73">
        <v>1</v>
      </c>
      <c r="B73">
        <v>3</v>
      </c>
      <c r="E73" s="14" t="s">
        <v>131</v>
      </c>
      <c r="M73">
        <v>1</v>
      </c>
      <c r="N73">
        <v>3</v>
      </c>
    </row>
    <row r="74" spans="1:14" x14ac:dyDescent="0.2">
      <c r="A74">
        <v>1</v>
      </c>
      <c r="B74">
        <v>1</v>
      </c>
      <c r="E74" s="14" t="s">
        <v>132</v>
      </c>
      <c r="M74">
        <v>1</v>
      </c>
      <c r="N74">
        <v>1</v>
      </c>
    </row>
    <row r="75" spans="1:14" x14ac:dyDescent="0.2">
      <c r="A75">
        <v>1</v>
      </c>
      <c r="B75">
        <v>2</v>
      </c>
      <c r="E75" s="13"/>
      <c r="M75">
        <v>1</v>
      </c>
      <c r="N75">
        <v>2</v>
      </c>
    </row>
    <row r="76" spans="1:14" x14ac:dyDescent="0.2">
      <c r="A76">
        <v>1</v>
      </c>
      <c r="B76">
        <v>1</v>
      </c>
      <c r="E76" s="15" t="s">
        <v>133</v>
      </c>
      <c r="M76">
        <v>1</v>
      </c>
      <c r="N76">
        <v>1</v>
      </c>
    </row>
    <row r="77" spans="1:14" x14ac:dyDescent="0.2">
      <c r="A77">
        <v>1</v>
      </c>
      <c r="B77">
        <v>1</v>
      </c>
      <c r="E77" s="13"/>
      <c r="M77">
        <v>1</v>
      </c>
      <c r="N77">
        <v>1</v>
      </c>
    </row>
    <row r="78" spans="1:14" x14ac:dyDescent="0.2">
      <c r="A78">
        <v>1</v>
      </c>
      <c r="B78">
        <v>1</v>
      </c>
      <c r="E78" s="15" t="s">
        <v>134</v>
      </c>
      <c r="M78">
        <v>1</v>
      </c>
      <c r="N78">
        <v>1</v>
      </c>
    </row>
    <row r="79" spans="1:14" x14ac:dyDescent="0.2">
      <c r="A79">
        <v>1</v>
      </c>
      <c r="B79">
        <v>1</v>
      </c>
      <c r="E79" s="15" t="s">
        <v>135</v>
      </c>
      <c r="M79">
        <v>1</v>
      </c>
      <c r="N79">
        <v>1</v>
      </c>
    </row>
    <row r="80" spans="1:14" x14ac:dyDescent="0.2">
      <c r="A80">
        <v>2</v>
      </c>
      <c r="B80">
        <v>1</v>
      </c>
      <c r="E80" s="13"/>
      <c r="M80">
        <v>2</v>
      </c>
      <c r="N80">
        <v>1</v>
      </c>
    </row>
    <row r="81" spans="1:14" x14ac:dyDescent="0.2">
      <c r="A81">
        <v>3</v>
      </c>
      <c r="B81">
        <v>2</v>
      </c>
      <c r="E81" s="14" t="s">
        <v>73</v>
      </c>
      <c r="M81">
        <v>3</v>
      </c>
      <c r="N81">
        <v>2</v>
      </c>
    </row>
    <row r="82" spans="1:14" x14ac:dyDescent="0.2">
      <c r="A82">
        <v>1</v>
      </c>
      <c r="B82">
        <v>1</v>
      </c>
      <c r="E82" s="14" t="s">
        <v>136</v>
      </c>
      <c r="M82">
        <v>1</v>
      </c>
      <c r="N82">
        <v>1</v>
      </c>
    </row>
    <row r="83" spans="1:14" x14ac:dyDescent="0.2">
      <c r="A83">
        <v>1</v>
      </c>
      <c r="B83">
        <v>1</v>
      </c>
      <c r="E83" s="15" t="s">
        <v>137</v>
      </c>
      <c r="M83">
        <v>1</v>
      </c>
      <c r="N83">
        <v>1</v>
      </c>
    </row>
    <row r="84" spans="1:14" x14ac:dyDescent="0.2">
      <c r="A84">
        <v>1</v>
      </c>
      <c r="B84">
        <v>1</v>
      </c>
      <c r="E84" s="15" t="s">
        <v>138</v>
      </c>
      <c r="M84">
        <v>1</v>
      </c>
      <c r="N84">
        <v>1</v>
      </c>
    </row>
    <row r="85" spans="1:14" x14ac:dyDescent="0.2">
      <c r="A85">
        <v>1</v>
      </c>
      <c r="B85">
        <v>1</v>
      </c>
      <c r="E85" s="15" t="s">
        <v>139</v>
      </c>
      <c r="M85">
        <v>1</v>
      </c>
      <c r="N85">
        <v>1</v>
      </c>
    </row>
    <row r="86" spans="1:14" x14ac:dyDescent="0.2">
      <c r="A86">
        <v>2</v>
      </c>
      <c r="B86">
        <v>1</v>
      </c>
      <c r="E86" s="15" t="s">
        <v>140</v>
      </c>
      <c r="M86">
        <v>2</v>
      </c>
      <c r="N86">
        <v>1</v>
      </c>
    </row>
    <row r="87" spans="1:14" x14ac:dyDescent="0.2">
      <c r="A87">
        <v>1</v>
      </c>
      <c r="B87">
        <v>3</v>
      </c>
      <c r="E87" s="15" t="s">
        <v>141</v>
      </c>
      <c r="M87">
        <v>1</v>
      </c>
      <c r="N87">
        <v>3</v>
      </c>
    </row>
    <row r="88" spans="1:14" x14ac:dyDescent="0.2">
      <c r="A88">
        <v>1</v>
      </c>
      <c r="B88">
        <v>1</v>
      </c>
      <c r="E88" s="14" t="s">
        <v>78</v>
      </c>
      <c r="M88">
        <v>1</v>
      </c>
      <c r="N88">
        <v>1</v>
      </c>
    </row>
    <row r="89" spans="1:14" x14ac:dyDescent="0.2">
      <c r="A89">
        <v>1</v>
      </c>
      <c r="B89">
        <v>1</v>
      </c>
      <c r="E89" s="14" t="s">
        <v>142</v>
      </c>
      <c r="M89">
        <v>1</v>
      </c>
      <c r="N89">
        <v>1</v>
      </c>
    </row>
    <row r="90" spans="1:14" x14ac:dyDescent="0.2">
      <c r="A90">
        <v>1</v>
      </c>
      <c r="B90">
        <v>1</v>
      </c>
      <c r="E90" s="15" t="s">
        <v>137</v>
      </c>
      <c r="M90">
        <v>1</v>
      </c>
      <c r="N90">
        <v>1</v>
      </c>
    </row>
    <row r="91" spans="1:14" x14ac:dyDescent="0.2">
      <c r="A91">
        <v>2</v>
      </c>
      <c r="B91">
        <v>1</v>
      </c>
      <c r="E91" s="15" t="s">
        <v>138</v>
      </c>
      <c r="M91">
        <v>2</v>
      </c>
      <c r="N91">
        <v>1</v>
      </c>
    </row>
    <row r="92" spans="1:14" x14ac:dyDescent="0.2">
      <c r="A92">
        <v>2</v>
      </c>
      <c r="B92">
        <v>1</v>
      </c>
      <c r="E92" s="15" t="s">
        <v>143</v>
      </c>
      <c r="M92">
        <v>2</v>
      </c>
      <c r="N92">
        <v>1</v>
      </c>
    </row>
    <row r="93" spans="1:14" x14ac:dyDescent="0.2">
      <c r="A93">
        <v>1</v>
      </c>
      <c r="B93">
        <v>1</v>
      </c>
      <c r="E93" s="15" t="s">
        <v>144</v>
      </c>
      <c r="M93">
        <v>1</v>
      </c>
      <c r="N93">
        <v>1</v>
      </c>
    </row>
    <row r="94" spans="1:14" x14ac:dyDescent="0.2">
      <c r="A94">
        <v>3</v>
      </c>
      <c r="B94">
        <v>1</v>
      </c>
      <c r="E94" s="15" t="s">
        <v>145</v>
      </c>
      <c r="M94">
        <v>3</v>
      </c>
      <c r="N94">
        <v>1</v>
      </c>
    </row>
    <row r="95" spans="1:14" x14ac:dyDescent="0.2">
      <c r="A95">
        <v>3</v>
      </c>
      <c r="B95">
        <v>3</v>
      </c>
      <c r="E95" s="14" t="s">
        <v>83</v>
      </c>
      <c r="M95">
        <v>3</v>
      </c>
      <c r="N95">
        <v>3</v>
      </c>
    </row>
    <row r="96" spans="1:14" x14ac:dyDescent="0.2">
      <c r="A96">
        <v>2</v>
      </c>
      <c r="B96">
        <v>1</v>
      </c>
      <c r="E96" s="14" t="s">
        <v>146</v>
      </c>
      <c r="M96">
        <v>2</v>
      </c>
      <c r="N96">
        <v>1</v>
      </c>
    </row>
    <row r="97" spans="1:14" x14ac:dyDescent="0.2">
      <c r="A97">
        <v>1</v>
      </c>
      <c r="B97">
        <v>1</v>
      </c>
      <c r="E97" s="15" t="s">
        <v>137</v>
      </c>
      <c r="M97">
        <v>1</v>
      </c>
      <c r="N97">
        <v>1</v>
      </c>
    </row>
    <row r="98" spans="1:14" x14ac:dyDescent="0.2">
      <c r="A98">
        <v>1</v>
      </c>
      <c r="B98">
        <v>2</v>
      </c>
      <c r="E98" s="15" t="s">
        <v>147</v>
      </c>
      <c r="M98">
        <v>1</v>
      </c>
      <c r="N98">
        <v>2</v>
      </c>
    </row>
    <row r="99" spans="1:14" x14ac:dyDescent="0.2">
      <c r="A99">
        <v>3</v>
      </c>
      <c r="B99">
        <v>3</v>
      </c>
      <c r="E99" s="15" t="s">
        <v>148</v>
      </c>
      <c r="M99">
        <v>3</v>
      </c>
      <c r="N99">
        <v>3</v>
      </c>
    </row>
    <row r="100" spans="1:14" x14ac:dyDescent="0.2">
      <c r="A100">
        <v>1</v>
      </c>
      <c r="B100">
        <v>1</v>
      </c>
      <c r="E100" s="15" t="s">
        <v>149</v>
      </c>
      <c r="M100">
        <v>1</v>
      </c>
      <c r="N100">
        <v>1</v>
      </c>
    </row>
    <row r="101" spans="1:14" x14ac:dyDescent="0.2">
      <c r="A101">
        <v>1</v>
      </c>
      <c r="B101">
        <v>3</v>
      </c>
      <c r="E101" s="15" t="s">
        <v>150</v>
      </c>
      <c r="M101">
        <v>1</v>
      </c>
      <c r="N101">
        <v>3</v>
      </c>
    </row>
    <row r="102" spans="1:14" x14ac:dyDescent="0.2">
      <c r="A102">
        <v>1</v>
      </c>
      <c r="B102">
        <v>2</v>
      </c>
      <c r="M102">
        <v>1</v>
      </c>
      <c r="N102">
        <v>2</v>
      </c>
    </row>
    <row r="103" spans="1:14" x14ac:dyDescent="0.2">
      <c r="A103">
        <v>1</v>
      </c>
      <c r="B103">
        <v>1</v>
      </c>
      <c r="M103">
        <v>1</v>
      </c>
      <c r="N103">
        <v>1</v>
      </c>
    </row>
    <row r="104" spans="1:14" x14ac:dyDescent="0.2">
      <c r="A104">
        <v>1</v>
      </c>
      <c r="B104">
        <v>1</v>
      </c>
      <c r="M104">
        <v>1</v>
      </c>
      <c r="N104">
        <v>1</v>
      </c>
    </row>
    <row r="105" spans="1:14" x14ac:dyDescent="0.2">
      <c r="A105">
        <v>1</v>
      </c>
      <c r="B105">
        <v>2</v>
      </c>
      <c r="M105">
        <v>1</v>
      </c>
      <c r="N105">
        <v>2</v>
      </c>
    </row>
    <row r="106" spans="1:14" x14ac:dyDescent="0.2">
      <c r="A106">
        <v>1</v>
      </c>
      <c r="B106">
        <v>2</v>
      </c>
      <c r="M106">
        <v>1</v>
      </c>
      <c r="N106">
        <v>2</v>
      </c>
    </row>
    <row r="107" spans="1:14" x14ac:dyDescent="0.2">
      <c r="A107">
        <v>1</v>
      </c>
      <c r="B107">
        <v>1</v>
      </c>
      <c r="M107">
        <v>1</v>
      </c>
      <c r="N107">
        <v>1</v>
      </c>
    </row>
    <row r="108" spans="1:14" x14ac:dyDescent="0.2">
      <c r="A108">
        <v>1</v>
      </c>
      <c r="B108">
        <v>1</v>
      </c>
      <c r="M108">
        <v>1</v>
      </c>
      <c r="N108">
        <v>1</v>
      </c>
    </row>
    <row r="109" spans="1:14" x14ac:dyDescent="0.2">
      <c r="A109">
        <v>2</v>
      </c>
      <c r="B109">
        <v>1</v>
      </c>
      <c r="M109">
        <v>2</v>
      </c>
      <c r="N109">
        <v>1</v>
      </c>
    </row>
    <row r="110" spans="1:14" x14ac:dyDescent="0.2">
      <c r="A110">
        <v>3</v>
      </c>
      <c r="B110">
        <v>3</v>
      </c>
      <c r="M110">
        <v>3</v>
      </c>
      <c r="N110">
        <v>3</v>
      </c>
    </row>
    <row r="111" spans="1:14" x14ac:dyDescent="0.2">
      <c r="A111">
        <v>1</v>
      </c>
      <c r="B111">
        <v>1</v>
      </c>
      <c r="M111">
        <v>1</v>
      </c>
      <c r="N111">
        <v>1</v>
      </c>
    </row>
    <row r="112" spans="1:14" x14ac:dyDescent="0.2">
      <c r="A112">
        <v>3</v>
      </c>
      <c r="B112">
        <v>2</v>
      </c>
      <c r="M112">
        <v>3</v>
      </c>
      <c r="N112">
        <v>2</v>
      </c>
    </row>
    <row r="113" spans="1:14" x14ac:dyDescent="0.2">
      <c r="A113">
        <v>1</v>
      </c>
      <c r="B113">
        <v>2</v>
      </c>
      <c r="M113">
        <v>1</v>
      </c>
      <c r="N113">
        <v>2</v>
      </c>
    </row>
    <row r="114" spans="1:14" x14ac:dyDescent="0.2">
      <c r="A114">
        <v>1</v>
      </c>
      <c r="B114">
        <v>2</v>
      </c>
      <c r="M114">
        <v>1</v>
      </c>
      <c r="N114">
        <v>2</v>
      </c>
    </row>
    <row r="115" spans="1:14" x14ac:dyDescent="0.2">
      <c r="A115">
        <v>2</v>
      </c>
      <c r="B115">
        <v>1</v>
      </c>
      <c r="M115">
        <v>2</v>
      </c>
      <c r="N115">
        <v>1</v>
      </c>
    </row>
    <row r="116" spans="1:14" x14ac:dyDescent="0.2">
      <c r="A116">
        <v>3</v>
      </c>
      <c r="B116">
        <v>2</v>
      </c>
      <c r="M116">
        <v>3</v>
      </c>
      <c r="N116">
        <v>2</v>
      </c>
    </row>
    <row r="117" spans="1:14" x14ac:dyDescent="0.2">
      <c r="A117">
        <v>3</v>
      </c>
      <c r="B117">
        <v>2</v>
      </c>
      <c r="M117">
        <v>3</v>
      </c>
      <c r="N117">
        <v>2</v>
      </c>
    </row>
    <row r="118" spans="1:14" x14ac:dyDescent="0.2">
      <c r="A118">
        <v>1</v>
      </c>
      <c r="B118">
        <v>1</v>
      </c>
      <c r="M118">
        <v>1</v>
      </c>
      <c r="N118">
        <v>1</v>
      </c>
    </row>
    <row r="119" spans="1:14" x14ac:dyDescent="0.2">
      <c r="A119">
        <v>2</v>
      </c>
      <c r="B119">
        <v>2</v>
      </c>
      <c r="M119">
        <v>2</v>
      </c>
      <c r="N119">
        <v>2</v>
      </c>
    </row>
    <row r="120" spans="1:14" x14ac:dyDescent="0.2">
      <c r="A120">
        <v>1</v>
      </c>
      <c r="B120">
        <v>1</v>
      </c>
      <c r="M120">
        <v>1</v>
      </c>
      <c r="N120">
        <v>1</v>
      </c>
    </row>
    <row r="121" spans="1:14" x14ac:dyDescent="0.2">
      <c r="A121">
        <v>1</v>
      </c>
      <c r="B121">
        <v>2</v>
      </c>
      <c r="M121">
        <v>1</v>
      </c>
      <c r="N121">
        <v>2</v>
      </c>
    </row>
    <row r="122" spans="1:14" x14ac:dyDescent="0.2">
      <c r="A122">
        <v>1</v>
      </c>
      <c r="B122">
        <v>1</v>
      </c>
      <c r="M122">
        <v>1</v>
      </c>
      <c r="N122">
        <v>1</v>
      </c>
    </row>
    <row r="123" spans="1:14" x14ac:dyDescent="0.2">
      <c r="A123">
        <v>2</v>
      </c>
      <c r="B123">
        <v>2</v>
      </c>
      <c r="M123">
        <v>2</v>
      </c>
      <c r="N123">
        <v>2</v>
      </c>
    </row>
    <row r="124" spans="1:14" x14ac:dyDescent="0.2">
      <c r="A124">
        <v>1</v>
      </c>
      <c r="B124">
        <v>2</v>
      </c>
      <c r="M124">
        <v>1</v>
      </c>
      <c r="N124">
        <v>2</v>
      </c>
    </row>
    <row r="125" spans="1:14" x14ac:dyDescent="0.2">
      <c r="A125">
        <v>1</v>
      </c>
      <c r="B125">
        <v>3</v>
      </c>
      <c r="M125">
        <v>1</v>
      </c>
      <c r="N125">
        <v>3</v>
      </c>
    </row>
    <row r="126" spans="1:14" x14ac:dyDescent="0.2">
      <c r="A126">
        <v>3</v>
      </c>
      <c r="B126">
        <v>1</v>
      </c>
      <c r="M126">
        <v>3</v>
      </c>
      <c r="N126">
        <v>1</v>
      </c>
    </row>
    <row r="127" spans="1:14" x14ac:dyDescent="0.2">
      <c r="A127">
        <v>1</v>
      </c>
      <c r="B127">
        <v>2</v>
      </c>
      <c r="M127">
        <v>1</v>
      </c>
      <c r="N127">
        <v>2</v>
      </c>
    </row>
    <row r="128" spans="1:14" x14ac:dyDescent="0.2">
      <c r="A128">
        <v>2</v>
      </c>
      <c r="B128">
        <v>2</v>
      </c>
      <c r="M128">
        <v>2</v>
      </c>
      <c r="N128">
        <v>2</v>
      </c>
    </row>
    <row r="129" spans="1:14" x14ac:dyDescent="0.2">
      <c r="A129">
        <v>1</v>
      </c>
      <c r="B129">
        <v>3</v>
      </c>
      <c r="M129">
        <v>1</v>
      </c>
      <c r="N129">
        <v>3</v>
      </c>
    </row>
    <row r="130" spans="1:14" x14ac:dyDescent="0.2">
      <c r="A130">
        <v>1</v>
      </c>
      <c r="B130">
        <v>1</v>
      </c>
      <c r="M130">
        <v>1</v>
      </c>
      <c r="N130">
        <v>1</v>
      </c>
    </row>
    <row r="131" spans="1:14" x14ac:dyDescent="0.2">
      <c r="A131">
        <v>2</v>
      </c>
      <c r="B131">
        <v>1</v>
      </c>
      <c r="M131">
        <v>2</v>
      </c>
      <c r="N131">
        <v>1</v>
      </c>
    </row>
    <row r="132" spans="1:14" x14ac:dyDescent="0.2">
      <c r="A132">
        <v>1</v>
      </c>
      <c r="B132">
        <v>2</v>
      </c>
      <c r="M132">
        <v>1</v>
      </c>
      <c r="N132">
        <v>2</v>
      </c>
    </row>
    <row r="133" spans="1:14" x14ac:dyDescent="0.2">
      <c r="A133">
        <v>1</v>
      </c>
      <c r="B133">
        <v>2</v>
      </c>
      <c r="M133">
        <v>1</v>
      </c>
      <c r="N133">
        <v>2</v>
      </c>
    </row>
    <row r="134" spans="1:14" x14ac:dyDescent="0.2">
      <c r="A134">
        <v>1</v>
      </c>
      <c r="B134">
        <v>1</v>
      </c>
      <c r="M134">
        <v>1</v>
      </c>
      <c r="N134">
        <v>1</v>
      </c>
    </row>
    <row r="135" spans="1:14" x14ac:dyDescent="0.2">
      <c r="A135">
        <v>1</v>
      </c>
      <c r="B135">
        <v>1</v>
      </c>
      <c r="M135">
        <v>1</v>
      </c>
      <c r="N135">
        <v>1</v>
      </c>
    </row>
    <row r="136" spans="1:14" x14ac:dyDescent="0.2">
      <c r="A136">
        <v>1</v>
      </c>
      <c r="B136">
        <v>1</v>
      </c>
      <c r="M136">
        <v>1</v>
      </c>
      <c r="N136">
        <v>1</v>
      </c>
    </row>
    <row r="137" spans="1:14" x14ac:dyDescent="0.2">
      <c r="A137">
        <v>1</v>
      </c>
      <c r="B137">
        <v>1</v>
      </c>
      <c r="M137">
        <v>1</v>
      </c>
      <c r="N137">
        <v>1</v>
      </c>
    </row>
    <row r="138" spans="1:14" x14ac:dyDescent="0.2">
      <c r="A138">
        <v>3</v>
      </c>
      <c r="B138">
        <v>2</v>
      </c>
      <c r="M138">
        <v>3</v>
      </c>
      <c r="N138">
        <v>2</v>
      </c>
    </row>
    <row r="139" spans="1:14" x14ac:dyDescent="0.2">
      <c r="A139">
        <v>3</v>
      </c>
      <c r="B139">
        <v>2</v>
      </c>
      <c r="M139">
        <v>3</v>
      </c>
      <c r="N139">
        <v>2</v>
      </c>
    </row>
    <row r="140" spans="1:14" x14ac:dyDescent="0.2">
      <c r="A140">
        <v>3</v>
      </c>
      <c r="B140">
        <v>2</v>
      </c>
      <c r="M140">
        <v>3</v>
      </c>
      <c r="N140">
        <v>2</v>
      </c>
    </row>
    <row r="141" spans="1:14" x14ac:dyDescent="0.2">
      <c r="A141">
        <v>2</v>
      </c>
      <c r="B141">
        <v>2</v>
      </c>
      <c r="M141">
        <v>2</v>
      </c>
      <c r="N141">
        <v>2</v>
      </c>
    </row>
    <row r="142" spans="1:14" x14ac:dyDescent="0.2">
      <c r="A142">
        <v>1</v>
      </c>
      <c r="B142">
        <v>1</v>
      </c>
      <c r="M142">
        <v>1</v>
      </c>
      <c r="N142">
        <v>1</v>
      </c>
    </row>
    <row r="143" spans="1:14" x14ac:dyDescent="0.2">
      <c r="A143">
        <v>2</v>
      </c>
      <c r="B143">
        <v>1</v>
      </c>
      <c r="M143">
        <v>2</v>
      </c>
      <c r="N143">
        <v>1</v>
      </c>
    </row>
    <row r="144" spans="1:14" x14ac:dyDescent="0.2">
      <c r="A144">
        <v>1</v>
      </c>
      <c r="B144">
        <v>2</v>
      </c>
      <c r="M144">
        <v>1</v>
      </c>
      <c r="N144">
        <v>2</v>
      </c>
    </row>
    <row r="145" spans="1:14" x14ac:dyDescent="0.2">
      <c r="A145">
        <v>1</v>
      </c>
      <c r="B145">
        <v>2</v>
      </c>
      <c r="M145">
        <v>1</v>
      </c>
      <c r="N145">
        <v>2</v>
      </c>
    </row>
    <row r="146" spans="1:14" x14ac:dyDescent="0.2">
      <c r="A146">
        <v>1</v>
      </c>
      <c r="B146">
        <v>2</v>
      </c>
      <c r="M146">
        <v>1</v>
      </c>
      <c r="N146">
        <v>2</v>
      </c>
    </row>
    <row r="147" spans="1:14" x14ac:dyDescent="0.2">
      <c r="A147">
        <v>3</v>
      </c>
      <c r="B147">
        <v>1</v>
      </c>
      <c r="M147">
        <v>3</v>
      </c>
      <c r="N147">
        <v>1</v>
      </c>
    </row>
    <row r="148" spans="1:14" x14ac:dyDescent="0.2">
      <c r="A148">
        <v>1</v>
      </c>
      <c r="B148">
        <v>2</v>
      </c>
      <c r="M148">
        <v>1</v>
      </c>
      <c r="N148">
        <v>2</v>
      </c>
    </row>
    <row r="149" spans="1:14" x14ac:dyDescent="0.2">
      <c r="A149">
        <v>1</v>
      </c>
      <c r="B149">
        <v>1</v>
      </c>
      <c r="M149">
        <v>1</v>
      </c>
      <c r="N149">
        <v>1</v>
      </c>
    </row>
    <row r="150" spans="1:14" x14ac:dyDescent="0.2">
      <c r="A150">
        <v>1</v>
      </c>
      <c r="B150">
        <v>2</v>
      </c>
      <c r="M150">
        <v>1</v>
      </c>
      <c r="N150">
        <v>2</v>
      </c>
    </row>
    <row r="151" spans="1:14" x14ac:dyDescent="0.2">
      <c r="A151">
        <v>3</v>
      </c>
      <c r="B151">
        <v>1</v>
      </c>
      <c r="M151">
        <v>3</v>
      </c>
      <c r="N151">
        <v>1</v>
      </c>
    </row>
    <row r="152" spans="1:14" x14ac:dyDescent="0.2">
      <c r="A152">
        <v>3</v>
      </c>
      <c r="B152">
        <v>1</v>
      </c>
      <c r="M152">
        <v>3</v>
      </c>
      <c r="N152">
        <v>1</v>
      </c>
    </row>
    <row r="153" spans="1:14" x14ac:dyDescent="0.2">
      <c r="A153">
        <v>1</v>
      </c>
      <c r="B153">
        <v>1</v>
      </c>
      <c r="M153">
        <v>1</v>
      </c>
      <c r="N153">
        <v>1</v>
      </c>
    </row>
    <row r="154" spans="1:14" x14ac:dyDescent="0.2">
      <c r="A154">
        <v>2</v>
      </c>
      <c r="B154">
        <v>2</v>
      </c>
      <c r="M154">
        <v>2</v>
      </c>
      <c r="N154">
        <v>2</v>
      </c>
    </row>
    <row r="155" spans="1:14" x14ac:dyDescent="0.2">
      <c r="A155">
        <v>1</v>
      </c>
      <c r="B155">
        <v>1</v>
      </c>
      <c r="M155">
        <v>1</v>
      </c>
      <c r="N155">
        <v>1</v>
      </c>
    </row>
    <row r="156" spans="1:14" x14ac:dyDescent="0.2">
      <c r="A156">
        <v>1</v>
      </c>
      <c r="B156">
        <v>1</v>
      </c>
      <c r="M156">
        <v>1</v>
      </c>
      <c r="N156">
        <v>1</v>
      </c>
    </row>
    <row r="157" spans="1:14" x14ac:dyDescent="0.2">
      <c r="A157">
        <v>1</v>
      </c>
      <c r="B157">
        <v>2</v>
      </c>
      <c r="M157">
        <v>1</v>
      </c>
      <c r="N157">
        <v>2</v>
      </c>
    </row>
    <row r="158" spans="1:14" x14ac:dyDescent="0.2">
      <c r="A158">
        <v>2</v>
      </c>
      <c r="B158">
        <v>2</v>
      </c>
      <c r="M158">
        <v>2</v>
      </c>
      <c r="N158">
        <v>2</v>
      </c>
    </row>
    <row r="159" spans="1:14" x14ac:dyDescent="0.2">
      <c r="A159">
        <v>1</v>
      </c>
      <c r="B159">
        <v>1</v>
      </c>
      <c r="M159">
        <v>1</v>
      </c>
      <c r="N159">
        <v>1</v>
      </c>
    </row>
    <row r="160" spans="1:14" x14ac:dyDescent="0.2">
      <c r="A160">
        <v>2</v>
      </c>
      <c r="B160">
        <v>1</v>
      </c>
      <c r="M160">
        <v>2</v>
      </c>
      <c r="N160">
        <v>1</v>
      </c>
    </row>
    <row r="161" spans="1:14" x14ac:dyDescent="0.2">
      <c r="A161">
        <v>3</v>
      </c>
      <c r="B161">
        <v>1</v>
      </c>
      <c r="M161">
        <v>3</v>
      </c>
      <c r="N161">
        <v>1</v>
      </c>
    </row>
    <row r="162" spans="1:14" x14ac:dyDescent="0.2">
      <c r="A162">
        <v>2</v>
      </c>
      <c r="B162">
        <v>2</v>
      </c>
      <c r="M162">
        <v>2</v>
      </c>
      <c r="N162">
        <v>2</v>
      </c>
    </row>
    <row r="163" spans="1:14" x14ac:dyDescent="0.2">
      <c r="A163">
        <v>1</v>
      </c>
      <c r="B163">
        <v>1</v>
      </c>
      <c r="M163">
        <v>1</v>
      </c>
      <c r="N163">
        <v>1</v>
      </c>
    </row>
    <row r="164" spans="1:14" x14ac:dyDescent="0.2">
      <c r="A164">
        <v>2</v>
      </c>
      <c r="B164">
        <v>2</v>
      </c>
      <c r="M164">
        <v>2</v>
      </c>
      <c r="N164">
        <v>2</v>
      </c>
    </row>
    <row r="165" spans="1:14" x14ac:dyDescent="0.2">
      <c r="A165">
        <v>2</v>
      </c>
      <c r="B165">
        <v>3</v>
      </c>
      <c r="M165">
        <v>2</v>
      </c>
      <c r="N165">
        <v>3</v>
      </c>
    </row>
    <row r="166" spans="1:14" x14ac:dyDescent="0.2">
      <c r="A166">
        <v>1</v>
      </c>
      <c r="B166">
        <v>1</v>
      </c>
      <c r="M166">
        <v>1</v>
      </c>
      <c r="N166">
        <v>1</v>
      </c>
    </row>
    <row r="167" spans="1:14" x14ac:dyDescent="0.2">
      <c r="A167">
        <v>3</v>
      </c>
      <c r="B167">
        <v>3</v>
      </c>
      <c r="M167">
        <v>3</v>
      </c>
      <c r="N167">
        <v>3</v>
      </c>
    </row>
    <row r="168" spans="1:14" x14ac:dyDescent="0.2">
      <c r="A168">
        <v>1</v>
      </c>
      <c r="B168">
        <v>2</v>
      </c>
      <c r="M168">
        <v>1</v>
      </c>
      <c r="N168">
        <v>2</v>
      </c>
    </row>
    <row r="169" spans="1:14" x14ac:dyDescent="0.2">
      <c r="A169">
        <v>1</v>
      </c>
      <c r="B169">
        <v>2</v>
      </c>
      <c r="M169">
        <v>1</v>
      </c>
      <c r="N169">
        <v>2</v>
      </c>
    </row>
    <row r="170" spans="1:14" x14ac:dyDescent="0.2">
      <c r="A170">
        <v>2</v>
      </c>
      <c r="B170">
        <v>3</v>
      </c>
      <c r="M170">
        <v>2</v>
      </c>
      <c r="N170">
        <v>3</v>
      </c>
    </row>
    <row r="171" spans="1:14" x14ac:dyDescent="0.2">
      <c r="A171">
        <v>2</v>
      </c>
      <c r="B171">
        <v>1</v>
      </c>
      <c r="M171">
        <v>2</v>
      </c>
      <c r="N171">
        <v>1</v>
      </c>
    </row>
    <row r="172" spans="1:14" x14ac:dyDescent="0.2">
      <c r="A172">
        <v>1</v>
      </c>
      <c r="B172">
        <v>1</v>
      </c>
      <c r="M172">
        <v>1</v>
      </c>
      <c r="N172">
        <v>1</v>
      </c>
    </row>
    <row r="173" spans="1:14" x14ac:dyDescent="0.2">
      <c r="A173">
        <v>1</v>
      </c>
      <c r="B173">
        <v>2</v>
      </c>
      <c r="M173">
        <v>1</v>
      </c>
      <c r="N173">
        <v>2</v>
      </c>
    </row>
    <row r="174" spans="1:14" x14ac:dyDescent="0.2">
      <c r="A174">
        <v>2</v>
      </c>
      <c r="B174">
        <v>2</v>
      </c>
      <c r="M174">
        <v>2</v>
      </c>
      <c r="N174">
        <v>2</v>
      </c>
    </row>
    <row r="175" spans="1:14" x14ac:dyDescent="0.2">
      <c r="A175">
        <v>2</v>
      </c>
      <c r="B175">
        <v>3</v>
      </c>
      <c r="M175">
        <v>2</v>
      </c>
      <c r="N175">
        <v>3</v>
      </c>
    </row>
    <row r="176" spans="1:14" x14ac:dyDescent="0.2">
      <c r="A176">
        <v>1</v>
      </c>
      <c r="B176">
        <v>2</v>
      </c>
      <c r="M176">
        <v>1</v>
      </c>
      <c r="N176">
        <v>2</v>
      </c>
    </row>
    <row r="177" spans="1:14" x14ac:dyDescent="0.2">
      <c r="A177">
        <v>1</v>
      </c>
      <c r="B177">
        <v>3</v>
      </c>
      <c r="M177">
        <v>1</v>
      </c>
      <c r="N177">
        <v>3</v>
      </c>
    </row>
    <row r="178" spans="1:14" x14ac:dyDescent="0.2">
      <c r="A178">
        <v>1</v>
      </c>
      <c r="B178">
        <v>1</v>
      </c>
      <c r="M178">
        <v>1</v>
      </c>
      <c r="N178">
        <v>1</v>
      </c>
    </row>
    <row r="179" spans="1:14" x14ac:dyDescent="0.2">
      <c r="A179">
        <v>1</v>
      </c>
      <c r="B179">
        <v>1</v>
      </c>
      <c r="M179">
        <v>1</v>
      </c>
      <c r="N179">
        <v>1</v>
      </c>
    </row>
    <row r="180" spans="1:14" x14ac:dyDescent="0.2">
      <c r="A180">
        <v>1</v>
      </c>
      <c r="B180">
        <v>1</v>
      </c>
      <c r="M180">
        <v>1</v>
      </c>
      <c r="N180">
        <v>1</v>
      </c>
    </row>
    <row r="181" spans="1:14" x14ac:dyDescent="0.2">
      <c r="A181">
        <v>1</v>
      </c>
      <c r="B181">
        <v>1</v>
      </c>
      <c r="M181">
        <v>1</v>
      </c>
      <c r="N181">
        <v>1</v>
      </c>
    </row>
    <row r="182" spans="1:14" x14ac:dyDescent="0.2">
      <c r="A182">
        <v>1</v>
      </c>
      <c r="B182">
        <v>1</v>
      </c>
      <c r="M182">
        <v>1</v>
      </c>
      <c r="N182">
        <v>1</v>
      </c>
    </row>
    <row r="183" spans="1:14" x14ac:dyDescent="0.2">
      <c r="A183">
        <v>2</v>
      </c>
      <c r="B183">
        <v>2</v>
      </c>
      <c r="M183">
        <v>2</v>
      </c>
      <c r="N183">
        <v>2</v>
      </c>
    </row>
    <row r="184" spans="1:14" x14ac:dyDescent="0.2">
      <c r="A184">
        <v>1</v>
      </c>
      <c r="B184">
        <v>1</v>
      </c>
      <c r="M184">
        <v>1</v>
      </c>
      <c r="N184">
        <v>1</v>
      </c>
    </row>
    <row r="185" spans="1:14" x14ac:dyDescent="0.2">
      <c r="A185">
        <v>2</v>
      </c>
      <c r="B185">
        <v>2</v>
      </c>
      <c r="M185">
        <v>2</v>
      </c>
      <c r="N185">
        <v>2</v>
      </c>
    </row>
    <row r="186" spans="1:14" x14ac:dyDescent="0.2">
      <c r="A186">
        <v>2</v>
      </c>
      <c r="B186">
        <v>1</v>
      </c>
      <c r="M186">
        <v>2</v>
      </c>
      <c r="N186">
        <v>1</v>
      </c>
    </row>
    <row r="187" spans="1:14" x14ac:dyDescent="0.2">
      <c r="A187">
        <v>1</v>
      </c>
      <c r="B187">
        <v>1</v>
      </c>
      <c r="M187">
        <v>1</v>
      </c>
      <c r="N187">
        <v>1</v>
      </c>
    </row>
    <row r="188" spans="1:14" x14ac:dyDescent="0.2">
      <c r="A188">
        <v>1</v>
      </c>
      <c r="B188">
        <v>1</v>
      </c>
      <c r="M188">
        <v>1</v>
      </c>
      <c r="N188">
        <v>1</v>
      </c>
    </row>
    <row r="189" spans="1:14" x14ac:dyDescent="0.2">
      <c r="A189">
        <v>2</v>
      </c>
      <c r="B189">
        <v>3</v>
      </c>
      <c r="M189">
        <v>2</v>
      </c>
      <c r="N189">
        <v>3</v>
      </c>
    </row>
    <row r="190" spans="1:14" x14ac:dyDescent="0.2">
      <c r="A190">
        <v>3</v>
      </c>
      <c r="B190">
        <v>3</v>
      </c>
      <c r="M190">
        <v>3</v>
      </c>
      <c r="N190">
        <v>3</v>
      </c>
    </row>
    <row r="191" spans="1:14" x14ac:dyDescent="0.2">
      <c r="A191">
        <v>3</v>
      </c>
      <c r="B191">
        <v>2</v>
      </c>
      <c r="M191">
        <v>3</v>
      </c>
      <c r="N191">
        <v>2</v>
      </c>
    </row>
    <row r="192" spans="1:14" x14ac:dyDescent="0.2">
      <c r="A192">
        <v>1</v>
      </c>
      <c r="B192">
        <v>3</v>
      </c>
      <c r="M192">
        <v>1</v>
      </c>
      <c r="N192">
        <v>3</v>
      </c>
    </row>
    <row r="193" spans="1:14" x14ac:dyDescent="0.2">
      <c r="A193">
        <v>1</v>
      </c>
      <c r="B193">
        <v>3</v>
      </c>
      <c r="M193">
        <v>1</v>
      </c>
      <c r="N193">
        <v>3</v>
      </c>
    </row>
    <row r="194" spans="1:14" x14ac:dyDescent="0.2">
      <c r="A194">
        <v>2</v>
      </c>
      <c r="B194">
        <v>2</v>
      </c>
      <c r="M194">
        <v>2</v>
      </c>
      <c r="N194">
        <v>2</v>
      </c>
    </row>
    <row r="195" spans="1:14" x14ac:dyDescent="0.2">
      <c r="A195">
        <v>1</v>
      </c>
      <c r="B195">
        <v>1</v>
      </c>
      <c r="M195">
        <v>1</v>
      </c>
      <c r="N195">
        <v>1</v>
      </c>
    </row>
    <row r="196" spans="1:14" x14ac:dyDescent="0.2">
      <c r="A196">
        <v>2</v>
      </c>
      <c r="B196">
        <v>2</v>
      </c>
      <c r="M196">
        <v>2</v>
      </c>
      <c r="N196">
        <v>2</v>
      </c>
    </row>
    <row r="197" spans="1:14" x14ac:dyDescent="0.2">
      <c r="A197">
        <v>3</v>
      </c>
      <c r="B197">
        <v>1</v>
      </c>
      <c r="M197">
        <v>3</v>
      </c>
      <c r="N197">
        <v>1</v>
      </c>
    </row>
    <row r="198" spans="1:14" x14ac:dyDescent="0.2">
      <c r="A198">
        <v>2</v>
      </c>
      <c r="B198">
        <v>1</v>
      </c>
      <c r="M198">
        <v>2</v>
      </c>
      <c r="N198">
        <v>1</v>
      </c>
    </row>
    <row r="199" spans="1:14" x14ac:dyDescent="0.2">
      <c r="A199">
        <v>1</v>
      </c>
      <c r="B199">
        <v>1</v>
      </c>
      <c r="M199">
        <v>1</v>
      </c>
      <c r="N199">
        <v>1</v>
      </c>
    </row>
    <row r="200" spans="1:14" x14ac:dyDescent="0.2">
      <c r="A200">
        <v>3</v>
      </c>
      <c r="B200">
        <v>2</v>
      </c>
      <c r="M200">
        <v>3</v>
      </c>
      <c r="N200">
        <v>2</v>
      </c>
    </row>
    <row r="201" spans="1:14" x14ac:dyDescent="0.2">
      <c r="A201">
        <v>2</v>
      </c>
      <c r="B201">
        <v>2</v>
      </c>
      <c r="M201">
        <v>2</v>
      </c>
      <c r="N201">
        <v>2</v>
      </c>
    </row>
    <row r="202" spans="1:14" x14ac:dyDescent="0.2">
      <c r="A202">
        <v>1</v>
      </c>
      <c r="B202">
        <v>1</v>
      </c>
      <c r="M202">
        <v>1</v>
      </c>
      <c r="N202">
        <v>1</v>
      </c>
    </row>
    <row r="203" spans="1:14" x14ac:dyDescent="0.2">
      <c r="A203">
        <v>2</v>
      </c>
      <c r="B203">
        <v>1</v>
      </c>
      <c r="M203">
        <v>2</v>
      </c>
      <c r="N203">
        <v>1</v>
      </c>
    </row>
    <row r="204" spans="1:14" x14ac:dyDescent="0.2">
      <c r="A204">
        <v>2</v>
      </c>
      <c r="B204">
        <v>1</v>
      </c>
      <c r="M204">
        <v>2</v>
      </c>
      <c r="N204">
        <v>1</v>
      </c>
    </row>
    <row r="205" spans="1:14" x14ac:dyDescent="0.2">
      <c r="A205">
        <v>3</v>
      </c>
      <c r="B205">
        <v>2</v>
      </c>
      <c r="M205">
        <v>3</v>
      </c>
      <c r="N205">
        <v>2</v>
      </c>
    </row>
    <row r="206" spans="1:14" x14ac:dyDescent="0.2">
      <c r="A206">
        <v>1</v>
      </c>
      <c r="B206">
        <v>1</v>
      </c>
      <c r="M206">
        <v>1</v>
      </c>
      <c r="N206">
        <v>1</v>
      </c>
    </row>
    <row r="207" spans="1:14" x14ac:dyDescent="0.2">
      <c r="A207">
        <v>3</v>
      </c>
      <c r="B207">
        <v>2</v>
      </c>
      <c r="M207">
        <v>3</v>
      </c>
      <c r="N207">
        <v>2</v>
      </c>
    </row>
    <row r="208" spans="1:14" x14ac:dyDescent="0.2">
      <c r="A208">
        <v>1</v>
      </c>
      <c r="B208">
        <v>1</v>
      </c>
      <c r="M208">
        <v>1</v>
      </c>
      <c r="N208">
        <v>1</v>
      </c>
    </row>
    <row r="209" spans="1:14" x14ac:dyDescent="0.2">
      <c r="A209">
        <v>3</v>
      </c>
      <c r="B209">
        <v>2</v>
      </c>
      <c r="M209">
        <v>3</v>
      </c>
      <c r="N209">
        <v>2</v>
      </c>
    </row>
    <row r="210" spans="1:14" x14ac:dyDescent="0.2">
      <c r="A210">
        <v>2</v>
      </c>
      <c r="B210">
        <v>1</v>
      </c>
      <c r="M210">
        <v>2</v>
      </c>
      <c r="N210">
        <v>1</v>
      </c>
    </row>
    <row r="211" spans="1:14" x14ac:dyDescent="0.2">
      <c r="A211">
        <v>1</v>
      </c>
      <c r="B211">
        <v>2</v>
      </c>
      <c r="M211">
        <v>1</v>
      </c>
      <c r="N211">
        <v>2</v>
      </c>
    </row>
    <row r="212" spans="1:14" x14ac:dyDescent="0.2">
      <c r="A212">
        <v>1</v>
      </c>
      <c r="B212">
        <v>2</v>
      </c>
      <c r="M212">
        <v>1</v>
      </c>
      <c r="N212">
        <v>2</v>
      </c>
    </row>
    <row r="213" spans="1:14" x14ac:dyDescent="0.2">
      <c r="A213">
        <v>3</v>
      </c>
      <c r="B213">
        <v>2</v>
      </c>
      <c r="M213">
        <v>3</v>
      </c>
      <c r="N213">
        <v>2</v>
      </c>
    </row>
    <row r="214" spans="1:14" x14ac:dyDescent="0.2">
      <c r="A214">
        <v>3</v>
      </c>
      <c r="B214">
        <v>3</v>
      </c>
      <c r="M214">
        <v>3</v>
      </c>
      <c r="N214">
        <v>3</v>
      </c>
    </row>
    <row r="215" spans="1:14" x14ac:dyDescent="0.2">
      <c r="A215">
        <v>1</v>
      </c>
      <c r="B215">
        <v>1</v>
      </c>
      <c r="M215">
        <v>1</v>
      </c>
      <c r="N215">
        <v>1</v>
      </c>
    </row>
    <row r="216" spans="1:14" x14ac:dyDescent="0.2">
      <c r="A216">
        <v>1</v>
      </c>
      <c r="B216">
        <v>1</v>
      </c>
      <c r="M216">
        <v>1</v>
      </c>
      <c r="N216">
        <v>1</v>
      </c>
    </row>
    <row r="217" spans="1:14" x14ac:dyDescent="0.2">
      <c r="A217">
        <v>1</v>
      </c>
      <c r="B217">
        <v>1</v>
      </c>
      <c r="M217">
        <v>1</v>
      </c>
      <c r="N217">
        <v>1</v>
      </c>
    </row>
    <row r="218" spans="1:14" x14ac:dyDescent="0.2">
      <c r="A218">
        <v>1</v>
      </c>
      <c r="B218">
        <v>2</v>
      </c>
      <c r="M218">
        <v>1</v>
      </c>
      <c r="N218">
        <v>2</v>
      </c>
    </row>
    <row r="219" spans="1:14" x14ac:dyDescent="0.2">
      <c r="A219">
        <v>3</v>
      </c>
      <c r="B219">
        <v>3</v>
      </c>
      <c r="M219">
        <v>3</v>
      </c>
      <c r="N219">
        <v>3</v>
      </c>
    </row>
    <row r="220" spans="1:14" x14ac:dyDescent="0.2">
      <c r="A220">
        <v>2</v>
      </c>
      <c r="B220">
        <v>2</v>
      </c>
      <c r="M220">
        <v>2</v>
      </c>
      <c r="N220">
        <v>2</v>
      </c>
    </row>
    <row r="221" spans="1:14" x14ac:dyDescent="0.2">
      <c r="A221">
        <v>2</v>
      </c>
      <c r="B221">
        <v>1</v>
      </c>
      <c r="M221">
        <v>2</v>
      </c>
      <c r="N221">
        <v>1</v>
      </c>
    </row>
    <row r="222" spans="1:14" x14ac:dyDescent="0.2">
      <c r="A222">
        <v>2</v>
      </c>
      <c r="B222">
        <v>2</v>
      </c>
      <c r="M222">
        <v>2</v>
      </c>
      <c r="N222">
        <v>2</v>
      </c>
    </row>
    <row r="223" spans="1:14" x14ac:dyDescent="0.2">
      <c r="A223">
        <v>3</v>
      </c>
      <c r="B223">
        <v>2</v>
      </c>
      <c r="M223">
        <v>3</v>
      </c>
      <c r="N223">
        <v>2</v>
      </c>
    </row>
    <row r="224" spans="1:14" x14ac:dyDescent="0.2">
      <c r="A224">
        <v>1</v>
      </c>
      <c r="B224">
        <v>1</v>
      </c>
      <c r="M224">
        <v>1</v>
      </c>
      <c r="N224">
        <v>1</v>
      </c>
    </row>
    <row r="225" spans="1:14" x14ac:dyDescent="0.2">
      <c r="A225">
        <v>3</v>
      </c>
      <c r="B225">
        <v>1</v>
      </c>
      <c r="M225">
        <v>3</v>
      </c>
      <c r="N225">
        <v>1</v>
      </c>
    </row>
    <row r="226" spans="1:14" x14ac:dyDescent="0.2">
      <c r="A226">
        <v>2</v>
      </c>
      <c r="B226">
        <v>3</v>
      </c>
      <c r="M226">
        <v>2</v>
      </c>
      <c r="N226">
        <v>3</v>
      </c>
    </row>
    <row r="227" spans="1:14" x14ac:dyDescent="0.2">
      <c r="A227">
        <v>3</v>
      </c>
      <c r="B227">
        <v>2</v>
      </c>
      <c r="M227">
        <v>3</v>
      </c>
      <c r="N227">
        <v>2</v>
      </c>
    </row>
    <row r="228" spans="1:14" x14ac:dyDescent="0.2">
      <c r="A228">
        <v>1</v>
      </c>
      <c r="B228">
        <v>1</v>
      </c>
      <c r="M228">
        <v>1</v>
      </c>
      <c r="N228">
        <v>1</v>
      </c>
    </row>
    <row r="229" spans="1:14" x14ac:dyDescent="0.2">
      <c r="A229">
        <v>1</v>
      </c>
      <c r="B229">
        <v>1</v>
      </c>
      <c r="M229">
        <v>1</v>
      </c>
      <c r="N229">
        <v>1</v>
      </c>
    </row>
    <row r="230" spans="1:14" x14ac:dyDescent="0.2">
      <c r="A230">
        <v>3</v>
      </c>
      <c r="B230">
        <v>2</v>
      </c>
      <c r="M230">
        <v>3</v>
      </c>
      <c r="N230">
        <v>2</v>
      </c>
    </row>
    <row r="231" spans="1:14" x14ac:dyDescent="0.2">
      <c r="A231">
        <v>3</v>
      </c>
      <c r="B231">
        <v>2</v>
      </c>
      <c r="M231">
        <v>3</v>
      </c>
      <c r="N231">
        <v>2</v>
      </c>
    </row>
    <row r="232" spans="1:14" x14ac:dyDescent="0.2">
      <c r="A232">
        <v>2</v>
      </c>
      <c r="B232">
        <v>1</v>
      </c>
      <c r="M232">
        <v>2</v>
      </c>
      <c r="N232">
        <v>1</v>
      </c>
    </row>
    <row r="233" spans="1:14" x14ac:dyDescent="0.2">
      <c r="A233">
        <v>2</v>
      </c>
      <c r="B233">
        <v>2</v>
      </c>
      <c r="M233">
        <v>2</v>
      </c>
      <c r="N233">
        <v>2</v>
      </c>
    </row>
    <row r="234" spans="1:14" x14ac:dyDescent="0.2">
      <c r="A234">
        <v>1</v>
      </c>
      <c r="B234">
        <v>2</v>
      </c>
      <c r="M234">
        <v>1</v>
      </c>
      <c r="N234">
        <v>2</v>
      </c>
    </row>
    <row r="235" spans="1:14" x14ac:dyDescent="0.2">
      <c r="A235">
        <v>2</v>
      </c>
      <c r="B235">
        <v>2</v>
      </c>
      <c r="M235">
        <v>2</v>
      </c>
      <c r="N235">
        <v>2</v>
      </c>
    </row>
    <row r="236" spans="1:14" x14ac:dyDescent="0.2">
      <c r="A236">
        <v>3</v>
      </c>
      <c r="B236">
        <v>3</v>
      </c>
      <c r="M236">
        <v>3</v>
      </c>
      <c r="N236">
        <v>3</v>
      </c>
    </row>
    <row r="237" spans="1:14" x14ac:dyDescent="0.2">
      <c r="A237">
        <v>1</v>
      </c>
      <c r="B237">
        <v>1</v>
      </c>
      <c r="M237">
        <v>1</v>
      </c>
      <c r="N237">
        <v>1</v>
      </c>
    </row>
    <row r="238" spans="1:14" x14ac:dyDescent="0.2">
      <c r="A238">
        <v>1</v>
      </c>
      <c r="B238">
        <v>1</v>
      </c>
      <c r="M238">
        <v>1</v>
      </c>
      <c r="N238">
        <v>1</v>
      </c>
    </row>
    <row r="239" spans="1:14" x14ac:dyDescent="0.2">
      <c r="A239">
        <v>1</v>
      </c>
      <c r="B239">
        <v>1</v>
      </c>
      <c r="M239">
        <v>1</v>
      </c>
      <c r="N239">
        <v>1</v>
      </c>
    </row>
    <row r="240" spans="1:14" x14ac:dyDescent="0.2">
      <c r="A240">
        <v>3</v>
      </c>
      <c r="B240">
        <v>2</v>
      </c>
      <c r="M240">
        <v>3</v>
      </c>
      <c r="N240">
        <v>2</v>
      </c>
    </row>
    <row r="241" spans="1:14" x14ac:dyDescent="0.2">
      <c r="A241">
        <v>2</v>
      </c>
      <c r="B241">
        <v>2</v>
      </c>
      <c r="M241">
        <v>2</v>
      </c>
      <c r="N241">
        <v>2</v>
      </c>
    </row>
    <row r="242" spans="1:14" x14ac:dyDescent="0.2">
      <c r="A242">
        <v>1</v>
      </c>
      <c r="B242">
        <v>3</v>
      </c>
      <c r="M242">
        <v>1</v>
      </c>
      <c r="N242">
        <v>3</v>
      </c>
    </row>
    <row r="243" spans="1:14" x14ac:dyDescent="0.2">
      <c r="A243">
        <v>3</v>
      </c>
      <c r="B243">
        <v>1</v>
      </c>
      <c r="M243">
        <v>3</v>
      </c>
      <c r="N243">
        <v>1</v>
      </c>
    </row>
    <row r="244" spans="1:14" x14ac:dyDescent="0.2">
      <c r="A244">
        <v>1</v>
      </c>
      <c r="B244">
        <v>1</v>
      </c>
      <c r="M244">
        <v>1</v>
      </c>
      <c r="N244">
        <v>1</v>
      </c>
    </row>
    <row r="245" spans="1:14" x14ac:dyDescent="0.2">
      <c r="A245">
        <v>1</v>
      </c>
      <c r="B245">
        <v>1</v>
      </c>
      <c r="M245">
        <v>1</v>
      </c>
      <c r="N245">
        <v>1</v>
      </c>
    </row>
    <row r="246" spans="1:14" x14ac:dyDescent="0.2">
      <c r="A246">
        <v>2</v>
      </c>
      <c r="B246">
        <v>1</v>
      </c>
      <c r="M246">
        <v>2</v>
      </c>
      <c r="N246">
        <v>1</v>
      </c>
    </row>
    <row r="247" spans="1:14" x14ac:dyDescent="0.2">
      <c r="A247">
        <v>3</v>
      </c>
      <c r="B247">
        <v>2</v>
      </c>
      <c r="M247">
        <v>3</v>
      </c>
      <c r="N247">
        <v>2</v>
      </c>
    </row>
    <row r="248" spans="1:14" x14ac:dyDescent="0.2">
      <c r="A248">
        <v>2</v>
      </c>
      <c r="B248">
        <v>1</v>
      </c>
      <c r="M248">
        <v>2</v>
      </c>
      <c r="N248">
        <v>1</v>
      </c>
    </row>
    <row r="249" spans="1:14" x14ac:dyDescent="0.2">
      <c r="A249">
        <v>1</v>
      </c>
      <c r="B249">
        <v>1</v>
      </c>
      <c r="M249">
        <v>1</v>
      </c>
      <c r="N249">
        <v>1</v>
      </c>
    </row>
    <row r="250" spans="1:14" x14ac:dyDescent="0.2">
      <c r="A250">
        <v>1</v>
      </c>
      <c r="B250">
        <v>1</v>
      </c>
      <c r="M250">
        <v>1</v>
      </c>
      <c r="N250">
        <v>1</v>
      </c>
    </row>
    <row r="251" spans="1:14" x14ac:dyDescent="0.2">
      <c r="A251">
        <v>1</v>
      </c>
      <c r="B251">
        <v>1</v>
      </c>
      <c r="M251">
        <v>1</v>
      </c>
      <c r="N251">
        <v>1</v>
      </c>
    </row>
    <row r="252" spans="1:14" x14ac:dyDescent="0.2">
      <c r="A252">
        <v>1</v>
      </c>
      <c r="B252">
        <v>1</v>
      </c>
      <c r="M252">
        <v>1</v>
      </c>
      <c r="N252">
        <v>1</v>
      </c>
    </row>
    <row r="253" spans="1:14" x14ac:dyDescent="0.2">
      <c r="A253">
        <v>1</v>
      </c>
      <c r="B253">
        <v>1</v>
      </c>
      <c r="M253">
        <v>1</v>
      </c>
      <c r="N253">
        <v>1</v>
      </c>
    </row>
    <row r="254" spans="1:14" x14ac:dyDescent="0.2">
      <c r="A254">
        <v>2</v>
      </c>
      <c r="B254">
        <v>2</v>
      </c>
      <c r="M254">
        <v>2</v>
      </c>
      <c r="N254">
        <v>2</v>
      </c>
    </row>
    <row r="255" spans="1:14" x14ac:dyDescent="0.2">
      <c r="A255">
        <v>3</v>
      </c>
      <c r="B255">
        <v>2</v>
      </c>
      <c r="M255">
        <v>3</v>
      </c>
      <c r="N255">
        <v>2</v>
      </c>
    </row>
    <row r="256" spans="1:14" x14ac:dyDescent="0.2">
      <c r="A256">
        <v>2</v>
      </c>
      <c r="B256">
        <v>2</v>
      </c>
      <c r="M256">
        <v>2</v>
      </c>
      <c r="N256">
        <v>2</v>
      </c>
    </row>
    <row r="257" spans="1:14" x14ac:dyDescent="0.2">
      <c r="A257">
        <v>1</v>
      </c>
      <c r="B257">
        <v>1</v>
      </c>
      <c r="M257">
        <v>1</v>
      </c>
      <c r="N257">
        <v>1</v>
      </c>
    </row>
    <row r="258" spans="1:14" x14ac:dyDescent="0.2">
      <c r="A258">
        <v>1</v>
      </c>
      <c r="B258">
        <v>2</v>
      </c>
      <c r="M258">
        <v>1</v>
      </c>
      <c r="N258">
        <v>2</v>
      </c>
    </row>
    <row r="259" spans="1:14" x14ac:dyDescent="0.2">
      <c r="A259">
        <v>1</v>
      </c>
      <c r="B259">
        <v>1</v>
      </c>
      <c r="M259">
        <v>1</v>
      </c>
      <c r="N259">
        <v>1</v>
      </c>
    </row>
    <row r="260" spans="1:14" x14ac:dyDescent="0.2">
      <c r="A260">
        <v>1</v>
      </c>
      <c r="B260">
        <v>3</v>
      </c>
      <c r="M260">
        <v>1</v>
      </c>
      <c r="N260">
        <v>3</v>
      </c>
    </row>
    <row r="261" spans="1:14" x14ac:dyDescent="0.2">
      <c r="A261">
        <v>2</v>
      </c>
      <c r="B261">
        <v>2</v>
      </c>
      <c r="M261">
        <v>2</v>
      </c>
      <c r="N261">
        <v>2</v>
      </c>
    </row>
    <row r="262" spans="1:14" x14ac:dyDescent="0.2">
      <c r="A262">
        <v>1</v>
      </c>
      <c r="B262">
        <v>1</v>
      </c>
      <c r="M262">
        <v>1</v>
      </c>
      <c r="N262">
        <v>1</v>
      </c>
    </row>
    <row r="263" spans="1:14" x14ac:dyDescent="0.2">
      <c r="A263">
        <v>2</v>
      </c>
      <c r="B263">
        <v>1</v>
      </c>
      <c r="M263">
        <v>2</v>
      </c>
      <c r="N263">
        <v>1</v>
      </c>
    </row>
    <row r="264" spans="1:14" x14ac:dyDescent="0.2">
      <c r="A264">
        <v>2</v>
      </c>
      <c r="B264">
        <v>1</v>
      </c>
      <c r="M264">
        <v>2</v>
      </c>
      <c r="N264">
        <v>1</v>
      </c>
    </row>
    <row r="265" spans="1:14" x14ac:dyDescent="0.2">
      <c r="A265">
        <v>3</v>
      </c>
      <c r="B265">
        <v>2</v>
      </c>
      <c r="M265">
        <v>3</v>
      </c>
      <c r="N265">
        <v>2</v>
      </c>
    </row>
    <row r="266" spans="1:14" x14ac:dyDescent="0.2">
      <c r="A266">
        <v>2</v>
      </c>
      <c r="B266">
        <v>2</v>
      </c>
      <c r="M266">
        <v>2</v>
      </c>
      <c r="N266">
        <v>2</v>
      </c>
    </row>
    <row r="267" spans="1:14" x14ac:dyDescent="0.2">
      <c r="A267">
        <v>1</v>
      </c>
      <c r="B267">
        <v>1</v>
      </c>
      <c r="M267">
        <v>1</v>
      </c>
      <c r="N267">
        <v>1</v>
      </c>
    </row>
    <row r="268" spans="1:14" x14ac:dyDescent="0.2">
      <c r="A268">
        <v>1</v>
      </c>
      <c r="B268">
        <v>1</v>
      </c>
      <c r="M268">
        <v>1</v>
      </c>
      <c r="N268">
        <v>1</v>
      </c>
    </row>
    <row r="269" spans="1:14" x14ac:dyDescent="0.2">
      <c r="A269">
        <v>3</v>
      </c>
      <c r="B269">
        <v>2</v>
      </c>
      <c r="M269">
        <v>3</v>
      </c>
      <c r="N269">
        <v>2</v>
      </c>
    </row>
    <row r="270" spans="1:14" x14ac:dyDescent="0.2">
      <c r="A270">
        <v>2</v>
      </c>
      <c r="B270">
        <v>2</v>
      </c>
      <c r="M270">
        <v>2</v>
      </c>
      <c r="N270">
        <v>2</v>
      </c>
    </row>
    <row r="271" spans="1:14" x14ac:dyDescent="0.2">
      <c r="A271">
        <v>3</v>
      </c>
      <c r="B271">
        <v>2</v>
      </c>
      <c r="M271">
        <v>3</v>
      </c>
      <c r="N271">
        <v>2</v>
      </c>
    </row>
    <row r="272" spans="1:14" x14ac:dyDescent="0.2">
      <c r="A272">
        <v>3</v>
      </c>
      <c r="B272">
        <v>3</v>
      </c>
      <c r="M272">
        <v>3</v>
      </c>
      <c r="N272">
        <v>3</v>
      </c>
    </row>
    <row r="273" spans="1:14" x14ac:dyDescent="0.2">
      <c r="A273">
        <v>2</v>
      </c>
      <c r="B273">
        <v>1</v>
      </c>
      <c r="M273">
        <v>2</v>
      </c>
      <c r="N273">
        <v>1</v>
      </c>
    </row>
    <row r="274" spans="1:14" x14ac:dyDescent="0.2">
      <c r="A274">
        <v>3</v>
      </c>
      <c r="B274">
        <v>1</v>
      </c>
      <c r="M274">
        <v>3</v>
      </c>
      <c r="N274">
        <v>1</v>
      </c>
    </row>
    <row r="275" spans="1:14" x14ac:dyDescent="0.2">
      <c r="A275">
        <v>1</v>
      </c>
      <c r="B275">
        <v>1</v>
      </c>
      <c r="M275">
        <v>1</v>
      </c>
      <c r="N275">
        <v>1</v>
      </c>
    </row>
    <row r="276" spans="1:14" x14ac:dyDescent="0.2">
      <c r="A276">
        <v>3</v>
      </c>
      <c r="B276">
        <v>2</v>
      </c>
      <c r="M276">
        <v>3</v>
      </c>
      <c r="N276">
        <v>2</v>
      </c>
    </row>
    <row r="277" spans="1:14" x14ac:dyDescent="0.2">
      <c r="A277">
        <v>1</v>
      </c>
      <c r="B277">
        <v>2</v>
      </c>
      <c r="M277">
        <v>1</v>
      </c>
      <c r="N277">
        <v>2</v>
      </c>
    </row>
    <row r="278" spans="1:14" x14ac:dyDescent="0.2">
      <c r="A278">
        <v>1</v>
      </c>
      <c r="B278">
        <v>1</v>
      </c>
      <c r="M278">
        <v>1</v>
      </c>
      <c r="N278">
        <v>1</v>
      </c>
    </row>
    <row r="279" spans="1:14" x14ac:dyDescent="0.2">
      <c r="A279">
        <v>2</v>
      </c>
      <c r="B279">
        <v>2</v>
      </c>
      <c r="M279">
        <v>2</v>
      </c>
      <c r="N279">
        <v>2</v>
      </c>
    </row>
    <row r="280" spans="1:14" x14ac:dyDescent="0.2">
      <c r="A280">
        <v>1</v>
      </c>
      <c r="B280">
        <v>1</v>
      </c>
      <c r="M280">
        <v>1</v>
      </c>
      <c r="N280">
        <v>1</v>
      </c>
    </row>
    <row r="281" spans="1:14" x14ac:dyDescent="0.2">
      <c r="A281">
        <v>1</v>
      </c>
      <c r="B281">
        <v>2</v>
      </c>
      <c r="M281">
        <v>1</v>
      </c>
      <c r="N281">
        <v>2</v>
      </c>
    </row>
    <row r="282" spans="1:14" x14ac:dyDescent="0.2">
      <c r="A282">
        <v>2</v>
      </c>
      <c r="B282">
        <v>2</v>
      </c>
      <c r="M282">
        <v>2</v>
      </c>
      <c r="N282">
        <v>2</v>
      </c>
    </row>
    <row r="283" spans="1:14" x14ac:dyDescent="0.2">
      <c r="A283">
        <v>1</v>
      </c>
      <c r="B283">
        <v>1</v>
      </c>
      <c r="M283">
        <v>1</v>
      </c>
      <c r="N283">
        <v>1</v>
      </c>
    </row>
    <row r="284" spans="1:14" x14ac:dyDescent="0.2">
      <c r="A284">
        <v>1</v>
      </c>
      <c r="B284">
        <v>1</v>
      </c>
      <c r="M284">
        <v>1</v>
      </c>
      <c r="N284">
        <v>1</v>
      </c>
    </row>
    <row r="285" spans="1:14" x14ac:dyDescent="0.2">
      <c r="A285">
        <v>1</v>
      </c>
      <c r="B285">
        <v>1</v>
      </c>
      <c r="M285">
        <v>1</v>
      </c>
      <c r="N285">
        <v>1</v>
      </c>
    </row>
    <row r="286" spans="1:14" x14ac:dyDescent="0.2">
      <c r="A286">
        <v>1</v>
      </c>
      <c r="B286">
        <v>2</v>
      </c>
      <c r="M286">
        <v>1</v>
      </c>
      <c r="N286">
        <v>2</v>
      </c>
    </row>
    <row r="287" spans="1:14" x14ac:dyDescent="0.2">
      <c r="A287">
        <v>1</v>
      </c>
      <c r="B287">
        <v>3</v>
      </c>
      <c r="M287">
        <v>1</v>
      </c>
      <c r="N287">
        <v>3</v>
      </c>
    </row>
    <row r="288" spans="1:14" x14ac:dyDescent="0.2">
      <c r="A288">
        <v>1</v>
      </c>
      <c r="B288">
        <v>1</v>
      </c>
      <c r="M288">
        <v>1</v>
      </c>
      <c r="N288">
        <v>1</v>
      </c>
    </row>
    <row r="289" spans="1:14" x14ac:dyDescent="0.2">
      <c r="A289">
        <v>3</v>
      </c>
      <c r="B289">
        <v>2</v>
      </c>
      <c r="M289">
        <v>3</v>
      </c>
      <c r="N289">
        <v>2</v>
      </c>
    </row>
    <row r="290" spans="1:14" x14ac:dyDescent="0.2">
      <c r="A290">
        <v>1</v>
      </c>
      <c r="B290">
        <v>1</v>
      </c>
      <c r="M290">
        <v>1</v>
      </c>
      <c r="N290">
        <v>1</v>
      </c>
    </row>
    <row r="291" spans="1:14" x14ac:dyDescent="0.2">
      <c r="A291">
        <v>2</v>
      </c>
      <c r="B291">
        <v>1</v>
      </c>
      <c r="M291">
        <v>2</v>
      </c>
      <c r="N291">
        <v>1</v>
      </c>
    </row>
    <row r="292" spans="1:14" x14ac:dyDescent="0.2">
      <c r="A292">
        <v>1</v>
      </c>
      <c r="B292">
        <v>1</v>
      </c>
      <c r="M292">
        <v>1</v>
      </c>
      <c r="N292">
        <v>1</v>
      </c>
    </row>
    <row r="293" spans="1:14" x14ac:dyDescent="0.2">
      <c r="A293">
        <v>3</v>
      </c>
      <c r="B293">
        <v>1</v>
      </c>
      <c r="M293">
        <v>3</v>
      </c>
      <c r="N293">
        <v>1</v>
      </c>
    </row>
    <row r="294" spans="1:14" x14ac:dyDescent="0.2">
      <c r="A294">
        <v>1</v>
      </c>
      <c r="B294">
        <v>2</v>
      </c>
      <c r="M294">
        <v>1</v>
      </c>
      <c r="N294">
        <v>2</v>
      </c>
    </row>
    <row r="295" spans="1:14" x14ac:dyDescent="0.2">
      <c r="A295">
        <v>3</v>
      </c>
      <c r="B295">
        <v>2</v>
      </c>
      <c r="M295">
        <v>3</v>
      </c>
      <c r="N295">
        <v>2</v>
      </c>
    </row>
    <row r="296" spans="1:14" x14ac:dyDescent="0.2">
      <c r="A296">
        <v>2</v>
      </c>
      <c r="B296">
        <v>1</v>
      </c>
      <c r="M296">
        <v>2</v>
      </c>
      <c r="N296">
        <v>1</v>
      </c>
    </row>
    <row r="297" spans="1:14" x14ac:dyDescent="0.2">
      <c r="A297">
        <v>2</v>
      </c>
      <c r="B297">
        <v>2</v>
      </c>
      <c r="M297">
        <v>2</v>
      </c>
      <c r="N297">
        <v>2</v>
      </c>
    </row>
    <row r="298" spans="1:14" x14ac:dyDescent="0.2">
      <c r="A298">
        <v>2</v>
      </c>
      <c r="B298">
        <v>2</v>
      </c>
      <c r="M298">
        <v>2</v>
      </c>
      <c r="N298">
        <v>2</v>
      </c>
    </row>
    <row r="299" spans="1:14" x14ac:dyDescent="0.2">
      <c r="A299">
        <v>2</v>
      </c>
      <c r="B299">
        <v>2</v>
      </c>
      <c r="M299">
        <v>2</v>
      </c>
      <c r="N299">
        <v>2</v>
      </c>
    </row>
    <row r="300" spans="1:14" x14ac:dyDescent="0.2">
      <c r="A300">
        <v>1</v>
      </c>
      <c r="B300">
        <v>3</v>
      </c>
      <c r="M300">
        <v>1</v>
      </c>
      <c r="N300">
        <v>3</v>
      </c>
    </row>
    <row r="301" spans="1:14" x14ac:dyDescent="0.2">
      <c r="A301">
        <v>1</v>
      </c>
      <c r="B301">
        <v>2</v>
      </c>
      <c r="M301">
        <v>1</v>
      </c>
      <c r="N301">
        <v>2</v>
      </c>
    </row>
    <row r="302" spans="1:14" x14ac:dyDescent="0.2">
      <c r="A302">
        <v>1</v>
      </c>
      <c r="B302">
        <v>1</v>
      </c>
      <c r="M302">
        <v>1</v>
      </c>
      <c r="N302">
        <v>1</v>
      </c>
    </row>
    <row r="303" spans="1:14" x14ac:dyDescent="0.2">
      <c r="A303">
        <v>3</v>
      </c>
      <c r="B303">
        <v>1</v>
      </c>
      <c r="M303">
        <v>3</v>
      </c>
      <c r="N303">
        <v>1</v>
      </c>
    </row>
    <row r="304" spans="1:14" x14ac:dyDescent="0.2">
      <c r="A304">
        <v>1</v>
      </c>
      <c r="B304">
        <v>2</v>
      </c>
      <c r="M304">
        <v>1</v>
      </c>
      <c r="N304">
        <v>2</v>
      </c>
    </row>
    <row r="305" spans="1:14" x14ac:dyDescent="0.2">
      <c r="A305">
        <v>2</v>
      </c>
      <c r="B305">
        <v>1</v>
      </c>
      <c r="M305">
        <v>2</v>
      </c>
      <c r="N305">
        <v>1</v>
      </c>
    </row>
    <row r="306" spans="1:14" x14ac:dyDescent="0.2">
      <c r="A306">
        <v>3</v>
      </c>
      <c r="B306">
        <v>2</v>
      </c>
      <c r="M306">
        <v>3</v>
      </c>
      <c r="N306">
        <v>2</v>
      </c>
    </row>
    <row r="307" spans="1:14" x14ac:dyDescent="0.2">
      <c r="A307">
        <v>1</v>
      </c>
      <c r="B307">
        <v>1</v>
      </c>
      <c r="M307">
        <v>1</v>
      </c>
      <c r="N307">
        <v>1</v>
      </c>
    </row>
    <row r="308" spans="1:14" x14ac:dyDescent="0.2">
      <c r="A308">
        <v>3</v>
      </c>
      <c r="B308">
        <v>2</v>
      </c>
      <c r="M308">
        <v>3</v>
      </c>
      <c r="N308">
        <v>2</v>
      </c>
    </row>
    <row r="309" spans="1:14" x14ac:dyDescent="0.2">
      <c r="A309">
        <v>1</v>
      </c>
      <c r="B309">
        <v>2</v>
      </c>
      <c r="M309">
        <v>1</v>
      </c>
      <c r="N309">
        <v>2</v>
      </c>
    </row>
    <row r="310" spans="1:14" x14ac:dyDescent="0.2">
      <c r="A310">
        <v>2</v>
      </c>
      <c r="B310">
        <v>2</v>
      </c>
      <c r="M310">
        <v>2</v>
      </c>
      <c r="N310">
        <v>2</v>
      </c>
    </row>
    <row r="311" spans="1:14" x14ac:dyDescent="0.2">
      <c r="A311">
        <v>3</v>
      </c>
      <c r="B311">
        <v>3</v>
      </c>
      <c r="M311">
        <v>3</v>
      </c>
      <c r="N311">
        <v>3</v>
      </c>
    </row>
    <row r="312" spans="1:14" x14ac:dyDescent="0.2">
      <c r="A312">
        <v>1</v>
      </c>
      <c r="B312">
        <v>1</v>
      </c>
      <c r="M312">
        <v>1</v>
      </c>
      <c r="N312">
        <v>1</v>
      </c>
    </row>
    <row r="313" spans="1:14" x14ac:dyDescent="0.2">
      <c r="A313">
        <v>3</v>
      </c>
      <c r="B313">
        <v>1</v>
      </c>
      <c r="M313">
        <v>3</v>
      </c>
      <c r="N313">
        <v>1</v>
      </c>
    </row>
    <row r="314" spans="1:14" x14ac:dyDescent="0.2">
      <c r="A314">
        <v>2</v>
      </c>
      <c r="B314">
        <v>2</v>
      </c>
      <c r="M314">
        <v>2</v>
      </c>
      <c r="N314">
        <v>2</v>
      </c>
    </row>
    <row r="315" spans="1:14" x14ac:dyDescent="0.2">
      <c r="A315">
        <v>3</v>
      </c>
      <c r="B315">
        <v>2</v>
      </c>
      <c r="M315">
        <v>3</v>
      </c>
      <c r="N315">
        <v>2</v>
      </c>
    </row>
    <row r="316" spans="1:14" x14ac:dyDescent="0.2">
      <c r="A316">
        <v>2</v>
      </c>
      <c r="B316">
        <v>1</v>
      </c>
      <c r="M316">
        <v>2</v>
      </c>
      <c r="N316">
        <v>1</v>
      </c>
    </row>
    <row r="317" spans="1:14" x14ac:dyDescent="0.2">
      <c r="A317">
        <v>1</v>
      </c>
      <c r="B317">
        <v>1</v>
      </c>
      <c r="M317">
        <v>1</v>
      </c>
      <c r="N317">
        <v>1</v>
      </c>
    </row>
    <row r="318" spans="1:14" x14ac:dyDescent="0.2">
      <c r="A318">
        <v>1</v>
      </c>
      <c r="B318">
        <v>2</v>
      </c>
      <c r="M318">
        <v>1</v>
      </c>
      <c r="N318">
        <v>2</v>
      </c>
    </row>
    <row r="319" spans="1:14" x14ac:dyDescent="0.2">
      <c r="A319">
        <v>1</v>
      </c>
      <c r="B319">
        <v>1</v>
      </c>
      <c r="M319">
        <v>1</v>
      </c>
      <c r="N319">
        <v>1</v>
      </c>
    </row>
    <row r="320" spans="1:14" x14ac:dyDescent="0.2">
      <c r="A320">
        <v>2</v>
      </c>
      <c r="B320">
        <v>3</v>
      </c>
      <c r="M320">
        <v>2</v>
      </c>
      <c r="N320">
        <v>3</v>
      </c>
    </row>
    <row r="321" spans="1:14" x14ac:dyDescent="0.2">
      <c r="A321">
        <v>2</v>
      </c>
      <c r="B321">
        <v>2</v>
      </c>
      <c r="M321">
        <v>2</v>
      </c>
      <c r="N321">
        <v>2</v>
      </c>
    </row>
    <row r="322" spans="1:14" x14ac:dyDescent="0.2">
      <c r="A322">
        <v>2</v>
      </c>
      <c r="B322">
        <v>1</v>
      </c>
      <c r="M322">
        <v>2</v>
      </c>
      <c r="N322">
        <v>1</v>
      </c>
    </row>
    <row r="323" spans="1:14" x14ac:dyDescent="0.2">
      <c r="A323">
        <v>2</v>
      </c>
      <c r="B323">
        <v>1</v>
      </c>
      <c r="M323">
        <v>2</v>
      </c>
      <c r="N323">
        <v>1</v>
      </c>
    </row>
    <row r="324" spans="1:14" x14ac:dyDescent="0.2">
      <c r="A324">
        <v>3</v>
      </c>
      <c r="B324">
        <v>2</v>
      </c>
      <c r="M324">
        <v>3</v>
      </c>
      <c r="N324">
        <v>2</v>
      </c>
    </row>
    <row r="325" spans="1:14" x14ac:dyDescent="0.2">
      <c r="A325">
        <v>2</v>
      </c>
      <c r="B325">
        <v>1</v>
      </c>
      <c r="M325">
        <v>2</v>
      </c>
      <c r="N325">
        <v>1</v>
      </c>
    </row>
    <row r="326" spans="1:14" x14ac:dyDescent="0.2">
      <c r="A326">
        <v>3</v>
      </c>
      <c r="B326">
        <v>3</v>
      </c>
      <c r="M326">
        <v>3</v>
      </c>
      <c r="N326">
        <v>3</v>
      </c>
    </row>
    <row r="327" spans="1:14" x14ac:dyDescent="0.2">
      <c r="A327">
        <v>2</v>
      </c>
      <c r="B327">
        <v>1</v>
      </c>
      <c r="M327">
        <v>2</v>
      </c>
      <c r="N327">
        <v>1</v>
      </c>
    </row>
    <row r="328" spans="1:14" x14ac:dyDescent="0.2">
      <c r="A328">
        <v>2</v>
      </c>
      <c r="B328">
        <v>1</v>
      </c>
      <c r="M328">
        <v>2</v>
      </c>
      <c r="N328">
        <v>1</v>
      </c>
    </row>
    <row r="329" spans="1:14" x14ac:dyDescent="0.2">
      <c r="A329">
        <v>1</v>
      </c>
      <c r="B329">
        <v>1</v>
      </c>
      <c r="M329">
        <v>1</v>
      </c>
      <c r="N329">
        <v>1</v>
      </c>
    </row>
    <row r="330" spans="1:14" x14ac:dyDescent="0.2">
      <c r="A330">
        <v>1</v>
      </c>
      <c r="B330">
        <v>2</v>
      </c>
      <c r="M330">
        <v>1</v>
      </c>
      <c r="N330">
        <v>2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1"/>
  <sheetViews>
    <sheetView workbookViewId="0"/>
  </sheetViews>
  <sheetFormatPr baseColWidth="10" defaultRowHeight="12.75" x14ac:dyDescent="0.2"/>
  <sheetData>
    <row r="1" spans="1:12" x14ac:dyDescent="0.2">
      <c r="A1" s="2" t="s">
        <v>2</v>
      </c>
      <c r="B1" s="2" t="s">
        <v>3</v>
      </c>
      <c r="C1" s="2" t="s">
        <v>4</v>
      </c>
      <c r="D1" s="2" t="s">
        <v>5</v>
      </c>
      <c r="E1" s="2"/>
      <c r="F1" s="2"/>
      <c r="G1" s="2"/>
      <c r="H1" t="s">
        <v>13</v>
      </c>
    </row>
    <row r="2" spans="1:12" x14ac:dyDescent="0.2">
      <c r="A2">
        <v>1</v>
      </c>
      <c r="B2">
        <v>5</v>
      </c>
      <c r="C2">
        <v>2</v>
      </c>
      <c r="D2">
        <v>1</v>
      </c>
      <c r="H2" t="s">
        <v>14</v>
      </c>
    </row>
    <row r="3" spans="1:12" x14ac:dyDescent="0.2">
      <c r="A3">
        <v>2</v>
      </c>
      <c r="B3">
        <v>5</v>
      </c>
      <c r="C3">
        <v>2</v>
      </c>
      <c r="D3">
        <v>1</v>
      </c>
      <c r="H3" t="s">
        <v>15</v>
      </c>
    </row>
    <row r="4" spans="1:12" x14ac:dyDescent="0.2">
      <c r="A4">
        <v>1</v>
      </c>
      <c r="B4">
        <v>4</v>
      </c>
      <c r="C4">
        <v>2</v>
      </c>
      <c r="D4">
        <v>1</v>
      </c>
      <c r="H4" s="9" t="s">
        <v>160</v>
      </c>
    </row>
    <row r="5" spans="1:12" x14ac:dyDescent="0.2">
      <c r="A5">
        <v>2</v>
      </c>
      <c r="B5">
        <v>4</v>
      </c>
      <c r="C5">
        <v>1</v>
      </c>
      <c r="D5">
        <v>1</v>
      </c>
      <c r="E5" s="19"/>
      <c r="F5" s="19"/>
      <c r="G5" s="19"/>
      <c r="H5" s="19"/>
      <c r="I5" s="19"/>
      <c r="J5" s="19"/>
      <c r="K5" s="19"/>
      <c r="L5" s="19"/>
    </row>
    <row r="6" spans="1:12" x14ac:dyDescent="0.2">
      <c r="A6">
        <v>2</v>
      </c>
      <c r="B6">
        <v>3</v>
      </c>
      <c r="C6">
        <v>2</v>
      </c>
      <c r="D6">
        <v>1</v>
      </c>
      <c r="E6" s="19"/>
      <c r="F6" s="19"/>
      <c r="G6" s="19"/>
      <c r="H6" s="24"/>
      <c r="I6" s="19"/>
      <c r="J6" s="19"/>
      <c r="K6" s="19"/>
      <c r="L6" s="19"/>
    </row>
    <row r="7" spans="1:12" x14ac:dyDescent="0.2">
      <c r="A7">
        <v>2</v>
      </c>
      <c r="B7">
        <v>2</v>
      </c>
      <c r="C7">
        <v>2</v>
      </c>
      <c r="D7">
        <v>3</v>
      </c>
      <c r="E7" s="19"/>
      <c r="F7" s="19"/>
      <c r="G7" s="19"/>
      <c r="H7" s="24"/>
      <c r="I7" s="24"/>
      <c r="J7" s="19"/>
      <c r="K7" s="19"/>
      <c r="L7" s="19"/>
    </row>
    <row r="8" spans="1:12" x14ac:dyDescent="0.2">
      <c r="A8">
        <v>2</v>
      </c>
      <c r="B8">
        <v>5</v>
      </c>
      <c r="C8">
        <v>2</v>
      </c>
      <c r="D8">
        <v>3</v>
      </c>
      <c r="E8" s="19"/>
      <c r="F8" s="19"/>
      <c r="G8" s="19"/>
      <c r="H8" s="19"/>
      <c r="I8" s="19"/>
      <c r="J8" s="24"/>
      <c r="K8" s="19"/>
      <c r="L8" s="19"/>
    </row>
    <row r="9" spans="1:12" x14ac:dyDescent="0.2">
      <c r="A9">
        <v>1</v>
      </c>
      <c r="B9">
        <v>1</v>
      </c>
      <c r="C9">
        <v>2</v>
      </c>
      <c r="D9">
        <v>1</v>
      </c>
      <c r="E9" s="24"/>
      <c r="F9" s="24"/>
      <c r="G9" s="19"/>
      <c r="H9" s="19"/>
      <c r="I9" s="19"/>
      <c r="J9" s="19"/>
      <c r="K9" s="19"/>
      <c r="L9" s="19"/>
    </row>
    <row r="10" spans="1:12" x14ac:dyDescent="0.2">
      <c r="A10">
        <v>1</v>
      </c>
      <c r="B10">
        <v>1</v>
      </c>
      <c r="C10">
        <v>1</v>
      </c>
      <c r="D10">
        <v>3</v>
      </c>
      <c r="E10" s="19"/>
      <c r="F10" s="24"/>
      <c r="G10" s="19"/>
      <c r="H10" s="19"/>
      <c r="I10" s="19"/>
      <c r="J10" s="19"/>
      <c r="K10" s="19"/>
      <c r="L10" s="19"/>
    </row>
    <row r="11" spans="1:12" x14ac:dyDescent="0.2">
      <c r="A11">
        <v>1</v>
      </c>
      <c r="B11">
        <v>2</v>
      </c>
      <c r="C11">
        <v>2</v>
      </c>
      <c r="D11">
        <v>3</v>
      </c>
      <c r="E11" s="19"/>
      <c r="F11" s="19"/>
      <c r="G11" s="24"/>
      <c r="H11" s="19"/>
      <c r="I11" s="19"/>
      <c r="J11" s="19"/>
      <c r="K11" s="19"/>
      <c r="L11" s="19"/>
    </row>
    <row r="12" spans="1:12" x14ac:dyDescent="0.2">
      <c r="A12">
        <v>2</v>
      </c>
      <c r="B12">
        <v>2</v>
      </c>
      <c r="C12">
        <v>2</v>
      </c>
      <c r="D12">
        <v>3</v>
      </c>
      <c r="E12" s="19"/>
      <c r="F12" s="19"/>
      <c r="G12" s="19"/>
      <c r="H12" s="19"/>
      <c r="I12" s="19"/>
      <c r="J12" s="19"/>
      <c r="K12" s="19"/>
      <c r="L12" s="19"/>
    </row>
    <row r="13" spans="1:12" x14ac:dyDescent="0.2">
      <c r="A13">
        <v>1</v>
      </c>
      <c r="B13">
        <v>1</v>
      </c>
      <c r="C13">
        <v>2</v>
      </c>
      <c r="D13">
        <v>3</v>
      </c>
      <c r="E13" s="19"/>
      <c r="F13" s="19"/>
      <c r="G13" s="19"/>
      <c r="H13" s="19"/>
      <c r="I13" s="19"/>
      <c r="J13" s="19"/>
      <c r="K13" s="19"/>
      <c r="L13" s="19"/>
    </row>
    <row r="14" spans="1:12" x14ac:dyDescent="0.2">
      <c r="A14">
        <v>2</v>
      </c>
      <c r="B14">
        <v>2</v>
      </c>
      <c r="C14">
        <v>1</v>
      </c>
      <c r="D14">
        <v>2</v>
      </c>
      <c r="E14" s="19"/>
      <c r="F14" s="24"/>
      <c r="G14" s="19"/>
      <c r="H14" s="19"/>
      <c r="I14" s="19"/>
      <c r="J14" s="19"/>
      <c r="K14" s="19"/>
      <c r="L14" s="19"/>
    </row>
    <row r="15" spans="1:12" x14ac:dyDescent="0.2">
      <c r="A15">
        <v>1</v>
      </c>
      <c r="B15">
        <v>3</v>
      </c>
      <c r="C15">
        <v>2</v>
      </c>
      <c r="D15">
        <v>2</v>
      </c>
      <c r="E15" s="19"/>
      <c r="F15" s="19"/>
      <c r="G15" s="19"/>
      <c r="H15" s="24"/>
      <c r="I15" s="19"/>
      <c r="J15" s="19"/>
      <c r="K15" s="19"/>
      <c r="L15" s="19"/>
    </row>
    <row r="16" spans="1:12" x14ac:dyDescent="0.2">
      <c r="A16">
        <v>1</v>
      </c>
      <c r="B16">
        <v>3</v>
      </c>
      <c r="C16">
        <v>2</v>
      </c>
      <c r="D16">
        <v>2</v>
      </c>
      <c r="E16" s="19"/>
      <c r="F16" s="19"/>
      <c r="G16" s="19"/>
      <c r="H16" s="19"/>
      <c r="I16" s="19"/>
      <c r="J16" s="19"/>
      <c r="K16" s="19"/>
      <c r="L16" s="19"/>
    </row>
    <row r="17" spans="1:12" x14ac:dyDescent="0.2">
      <c r="A17">
        <v>1</v>
      </c>
      <c r="B17">
        <v>4</v>
      </c>
      <c r="C17">
        <v>1</v>
      </c>
      <c r="D17">
        <v>2</v>
      </c>
      <c r="E17" s="19"/>
      <c r="F17" s="19"/>
      <c r="G17" s="19"/>
      <c r="H17" s="24"/>
      <c r="I17" s="19"/>
      <c r="J17" s="19"/>
      <c r="K17" s="19"/>
      <c r="L17" s="19"/>
    </row>
    <row r="18" spans="1:12" x14ac:dyDescent="0.2">
      <c r="A18">
        <v>1</v>
      </c>
      <c r="B18">
        <v>5</v>
      </c>
      <c r="C18">
        <v>2</v>
      </c>
      <c r="D18">
        <v>2</v>
      </c>
      <c r="E18" s="19"/>
      <c r="F18" s="19"/>
      <c r="G18" s="19"/>
      <c r="H18" s="24"/>
      <c r="I18" s="19"/>
      <c r="J18" s="19"/>
      <c r="K18" s="19"/>
      <c r="L18" s="19"/>
    </row>
    <row r="19" spans="1:12" x14ac:dyDescent="0.2">
      <c r="A19">
        <v>1</v>
      </c>
      <c r="B19">
        <v>1</v>
      </c>
      <c r="C19">
        <v>2</v>
      </c>
      <c r="D19">
        <v>3</v>
      </c>
      <c r="E19" s="19"/>
      <c r="F19" s="19"/>
      <c r="G19" s="19"/>
      <c r="H19" s="19"/>
      <c r="I19" s="19"/>
      <c r="J19" s="19"/>
      <c r="K19" s="19"/>
      <c r="L19" s="19"/>
    </row>
    <row r="20" spans="1:12" x14ac:dyDescent="0.2">
      <c r="A20">
        <v>1</v>
      </c>
      <c r="B20">
        <v>3</v>
      </c>
      <c r="C20">
        <v>1</v>
      </c>
      <c r="D20">
        <v>2</v>
      </c>
      <c r="E20" s="19"/>
      <c r="F20" s="19"/>
      <c r="G20" s="24"/>
      <c r="H20" s="19"/>
      <c r="I20" s="24"/>
      <c r="J20" s="19"/>
      <c r="K20" s="19"/>
      <c r="L20" s="19"/>
    </row>
    <row r="21" spans="1:12" x14ac:dyDescent="0.2">
      <c r="A21">
        <v>1</v>
      </c>
      <c r="B21">
        <v>2</v>
      </c>
      <c r="C21">
        <v>2</v>
      </c>
      <c r="D21">
        <v>3</v>
      </c>
      <c r="E21" s="19"/>
      <c r="F21" s="19"/>
      <c r="G21" s="19"/>
      <c r="H21" s="19"/>
      <c r="I21" s="24"/>
      <c r="J21" s="19"/>
      <c r="K21" s="19"/>
      <c r="L21" s="19"/>
    </row>
    <row r="22" spans="1:12" x14ac:dyDescent="0.2">
      <c r="A22">
        <v>1</v>
      </c>
      <c r="B22">
        <v>3</v>
      </c>
      <c r="C22">
        <v>2</v>
      </c>
      <c r="D22">
        <v>3</v>
      </c>
      <c r="E22" s="19"/>
      <c r="F22" s="19"/>
      <c r="G22" s="24"/>
      <c r="H22" s="19"/>
      <c r="I22" s="19"/>
      <c r="J22" s="19"/>
      <c r="K22" s="19"/>
      <c r="L22" s="19"/>
    </row>
    <row r="23" spans="1:12" x14ac:dyDescent="0.2">
      <c r="A23">
        <v>2</v>
      </c>
      <c r="B23">
        <v>2</v>
      </c>
      <c r="C23">
        <v>2</v>
      </c>
      <c r="D23">
        <v>2</v>
      </c>
      <c r="E23" s="19"/>
      <c r="F23" s="19"/>
      <c r="G23" s="19"/>
      <c r="H23" s="19"/>
      <c r="I23" s="19"/>
      <c r="J23" s="19"/>
      <c r="K23" s="19"/>
      <c r="L23" s="19"/>
    </row>
    <row r="24" spans="1:12" x14ac:dyDescent="0.2">
      <c r="A24">
        <v>1</v>
      </c>
      <c r="B24">
        <v>3</v>
      </c>
      <c r="C24">
        <v>2</v>
      </c>
      <c r="D24">
        <v>3</v>
      </c>
      <c r="E24" s="19"/>
      <c r="F24" s="24"/>
      <c r="G24" s="19"/>
      <c r="H24" s="19"/>
      <c r="I24" s="19"/>
      <c r="J24" s="19"/>
      <c r="K24" s="19"/>
      <c r="L24" s="19"/>
    </row>
    <row r="25" spans="1:12" x14ac:dyDescent="0.2">
      <c r="A25">
        <v>2</v>
      </c>
      <c r="B25">
        <v>4</v>
      </c>
      <c r="C25">
        <v>2</v>
      </c>
      <c r="D25">
        <v>3</v>
      </c>
      <c r="E25" s="19"/>
      <c r="F25" s="19"/>
      <c r="G25" s="19"/>
      <c r="H25" s="19"/>
      <c r="I25" s="19"/>
      <c r="J25" s="19"/>
      <c r="K25" s="19"/>
      <c r="L25" s="19"/>
    </row>
    <row r="26" spans="1:12" x14ac:dyDescent="0.2">
      <c r="A26">
        <v>2</v>
      </c>
      <c r="B26">
        <v>5</v>
      </c>
      <c r="C26">
        <v>2</v>
      </c>
      <c r="D26">
        <v>2</v>
      </c>
    </row>
    <row r="27" spans="1:12" x14ac:dyDescent="0.2">
      <c r="A27">
        <v>2</v>
      </c>
      <c r="B27">
        <v>3</v>
      </c>
      <c r="C27">
        <v>1</v>
      </c>
      <c r="D27">
        <v>2</v>
      </c>
    </row>
    <row r="28" spans="1:12" x14ac:dyDescent="0.2">
      <c r="A28">
        <v>2</v>
      </c>
      <c r="B28">
        <v>4</v>
      </c>
      <c r="C28">
        <v>1</v>
      </c>
      <c r="D28">
        <v>3</v>
      </c>
    </row>
    <row r="29" spans="1:12" x14ac:dyDescent="0.2">
      <c r="A29">
        <v>2</v>
      </c>
      <c r="B29">
        <v>2</v>
      </c>
      <c r="C29">
        <v>2</v>
      </c>
      <c r="D29">
        <v>2</v>
      </c>
    </row>
    <row r="30" spans="1:12" x14ac:dyDescent="0.2">
      <c r="A30">
        <v>2</v>
      </c>
      <c r="B30">
        <v>5</v>
      </c>
      <c r="C30">
        <v>2</v>
      </c>
      <c r="D30">
        <v>2</v>
      </c>
    </row>
    <row r="31" spans="1:12" x14ac:dyDescent="0.2">
      <c r="A31">
        <v>1</v>
      </c>
      <c r="B31">
        <v>1</v>
      </c>
      <c r="C31">
        <v>2</v>
      </c>
      <c r="D31">
        <v>3</v>
      </c>
    </row>
    <row r="32" spans="1:12" x14ac:dyDescent="0.2">
      <c r="A32">
        <v>1</v>
      </c>
      <c r="B32">
        <v>3</v>
      </c>
      <c r="C32">
        <v>2</v>
      </c>
      <c r="D32">
        <v>3</v>
      </c>
    </row>
    <row r="33" spans="1:4" x14ac:dyDescent="0.2">
      <c r="A33">
        <v>1</v>
      </c>
      <c r="B33">
        <v>3</v>
      </c>
      <c r="C33">
        <v>1</v>
      </c>
      <c r="D33">
        <v>3</v>
      </c>
    </row>
    <row r="34" spans="1:4" x14ac:dyDescent="0.2">
      <c r="A34">
        <v>2</v>
      </c>
      <c r="B34">
        <v>3</v>
      </c>
      <c r="C34">
        <v>2</v>
      </c>
      <c r="D34">
        <v>2</v>
      </c>
    </row>
    <row r="35" spans="1:4" x14ac:dyDescent="0.2">
      <c r="A35">
        <v>1</v>
      </c>
      <c r="B35">
        <v>4</v>
      </c>
      <c r="C35">
        <v>1</v>
      </c>
      <c r="D35">
        <v>2</v>
      </c>
    </row>
    <row r="36" spans="1:4" x14ac:dyDescent="0.2">
      <c r="A36">
        <v>2</v>
      </c>
      <c r="B36">
        <v>5</v>
      </c>
      <c r="C36">
        <v>2</v>
      </c>
      <c r="D36">
        <v>1</v>
      </c>
    </row>
    <row r="37" spans="1:4" x14ac:dyDescent="0.2">
      <c r="A37">
        <v>1</v>
      </c>
      <c r="B37">
        <v>5</v>
      </c>
      <c r="C37">
        <v>2</v>
      </c>
      <c r="D37">
        <v>1</v>
      </c>
    </row>
    <row r="38" spans="1:4" x14ac:dyDescent="0.2">
      <c r="A38">
        <v>2</v>
      </c>
      <c r="B38">
        <v>3</v>
      </c>
      <c r="C38">
        <v>2</v>
      </c>
      <c r="D38">
        <v>2</v>
      </c>
    </row>
    <row r="39" spans="1:4" x14ac:dyDescent="0.2">
      <c r="A39">
        <v>1</v>
      </c>
      <c r="B39">
        <v>3</v>
      </c>
      <c r="C39">
        <v>2</v>
      </c>
      <c r="D39">
        <v>2</v>
      </c>
    </row>
    <row r="40" spans="1:4" x14ac:dyDescent="0.2">
      <c r="A40">
        <v>1</v>
      </c>
      <c r="B40">
        <v>2</v>
      </c>
      <c r="C40">
        <v>2</v>
      </c>
      <c r="D40">
        <v>1</v>
      </c>
    </row>
    <row r="41" spans="1:4" x14ac:dyDescent="0.2">
      <c r="A41">
        <v>1</v>
      </c>
      <c r="B41">
        <v>2</v>
      </c>
      <c r="C41">
        <v>1</v>
      </c>
      <c r="D41">
        <v>1</v>
      </c>
    </row>
    <row r="42" spans="1:4" x14ac:dyDescent="0.2">
      <c r="A42">
        <v>1</v>
      </c>
      <c r="B42">
        <v>1</v>
      </c>
      <c r="C42">
        <v>1</v>
      </c>
      <c r="D42">
        <v>3</v>
      </c>
    </row>
    <row r="43" spans="1:4" x14ac:dyDescent="0.2">
      <c r="A43">
        <v>1</v>
      </c>
      <c r="B43">
        <v>5</v>
      </c>
      <c r="C43">
        <v>2</v>
      </c>
      <c r="D43">
        <v>2</v>
      </c>
    </row>
    <row r="44" spans="1:4" x14ac:dyDescent="0.2">
      <c r="A44">
        <v>2</v>
      </c>
      <c r="B44">
        <v>4</v>
      </c>
      <c r="C44">
        <v>1</v>
      </c>
      <c r="D44">
        <v>3</v>
      </c>
    </row>
    <row r="45" spans="1:4" x14ac:dyDescent="0.2">
      <c r="A45">
        <v>1</v>
      </c>
      <c r="B45">
        <v>1</v>
      </c>
      <c r="C45">
        <v>2</v>
      </c>
      <c r="D45">
        <v>2</v>
      </c>
    </row>
    <row r="46" spans="1:4" x14ac:dyDescent="0.2">
      <c r="A46">
        <v>1</v>
      </c>
      <c r="B46">
        <v>5</v>
      </c>
      <c r="C46">
        <v>2</v>
      </c>
      <c r="D46">
        <v>3</v>
      </c>
    </row>
    <row r="47" spans="1:4" x14ac:dyDescent="0.2">
      <c r="A47">
        <v>1</v>
      </c>
      <c r="B47">
        <v>2</v>
      </c>
      <c r="C47">
        <v>2</v>
      </c>
      <c r="D47">
        <v>3</v>
      </c>
    </row>
    <row r="48" spans="1:4" x14ac:dyDescent="0.2">
      <c r="A48">
        <v>1</v>
      </c>
      <c r="B48">
        <v>3</v>
      </c>
      <c r="C48">
        <v>2</v>
      </c>
      <c r="D48">
        <v>1</v>
      </c>
    </row>
    <row r="49" spans="1:4" x14ac:dyDescent="0.2">
      <c r="A49">
        <v>2</v>
      </c>
      <c r="B49">
        <v>2</v>
      </c>
      <c r="C49">
        <v>2</v>
      </c>
      <c r="D49">
        <v>1</v>
      </c>
    </row>
    <row r="50" spans="1:4" x14ac:dyDescent="0.2">
      <c r="A50">
        <v>2</v>
      </c>
      <c r="B50">
        <v>4</v>
      </c>
      <c r="C50">
        <v>2</v>
      </c>
      <c r="D50">
        <v>1</v>
      </c>
    </row>
    <row r="51" spans="1:4" x14ac:dyDescent="0.2">
      <c r="A51">
        <v>1</v>
      </c>
      <c r="B51">
        <v>3</v>
      </c>
      <c r="C51">
        <v>2</v>
      </c>
      <c r="D51">
        <v>2</v>
      </c>
    </row>
    <row r="52" spans="1:4" x14ac:dyDescent="0.2">
      <c r="A52">
        <v>2</v>
      </c>
      <c r="B52">
        <v>5</v>
      </c>
      <c r="C52">
        <v>2</v>
      </c>
      <c r="D52">
        <v>1</v>
      </c>
    </row>
    <row r="53" spans="1:4" x14ac:dyDescent="0.2">
      <c r="A53">
        <v>2</v>
      </c>
      <c r="B53">
        <v>1</v>
      </c>
      <c r="C53">
        <v>2</v>
      </c>
      <c r="D53">
        <v>1</v>
      </c>
    </row>
    <row r="54" spans="1:4" x14ac:dyDescent="0.2">
      <c r="A54">
        <v>2</v>
      </c>
      <c r="B54">
        <v>2</v>
      </c>
      <c r="C54">
        <v>1</v>
      </c>
      <c r="D54">
        <v>1</v>
      </c>
    </row>
    <row r="55" spans="1:4" x14ac:dyDescent="0.2">
      <c r="A55">
        <v>2</v>
      </c>
      <c r="B55">
        <v>3</v>
      </c>
      <c r="C55">
        <v>2</v>
      </c>
      <c r="D55">
        <v>1</v>
      </c>
    </row>
    <row r="56" spans="1:4" x14ac:dyDescent="0.2">
      <c r="A56">
        <v>1</v>
      </c>
      <c r="B56">
        <v>4</v>
      </c>
      <c r="C56">
        <v>1</v>
      </c>
      <c r="D56">
        <v>1</v>
      </c>
    </row>
    <row r="57" spans="1:4" x14ac:dyDescent="0.2">
      <c r="A57">
        <v>2</v>
      </c>
      <c r="B57">
        <v>2</v>
      </c>
      <c r="C57">
        <v>2</v>
      </c>
      <c r="D57">
        <v>2</v>
      </c>
    </row>
    <row r="58" spans="1:4" x14ac:dyDescent="0.2">
      <c r="A58">
        <v>1</v>
      </c>
      <c r="B58">
        <v>1</v>
      </c>
      <c r="C58">
        <v>2</v>
      </c>
      <c r="D58">
        <v>1</v>
      </c>
    </row>
    <row r="59" spans="1:4" x14ac:dyDescent="0.2">
      <c r="A59">
        <v>2</v>
      </c>
      <c r="B59">
        <v>2</v>
      </c>
      <c r="C59">
        <v>2</v>
      </c>
      <c r="D59">
        <v>2</v>
      </c>
    </row>
    <row r="60" spans="1:4" x14ac:dyDescent="0.2">
      <c r="A60">
        <v>2</v>
      </c>
      <c r="B60">
        <v>3</v>
      </c>
      <c r="C60">
        <v>2</v>
      </c>
      <c r="D60">
        <v>2</v>
      </c>
    </row>
    <row r="61" spans="1:4" x14ac:dyDescent="0.2">
      <c r="A61">
        <v>2</v>
      </c>
      <c r="B61">
        <v>2</v>
      </c>
      <c r="C61">
        <v>1</v>
      </c>
      <c r="D61">
        <v>2</v>
      </c>
    </row>
    <row r="62" spans="1:4" x14ac:dyDescent="0.2">
      <c r="A62">
        <v>2</v>
      </c>
      <c r="B62">
        <v>3</v>
      </c>
      <c r="C62">
        <v>2</v>
      </c>
      <c r="D62">
        <v>2</v>
      </c>
    </row>
    <row r="63" spans="1:4" x14ac:dyDescent="0.2">
      <c r="A63">
        <v>1</v>
      </c>
      <c r="B63">
        <v>2</v>
      </c>
      <c r="C63">
        <v>2</v>
      </c>
      <c r="D63">
        <v>2</v>
      </c>
    </row>
    <row r="64" spans="1:4" x14ac:dyDescent="0.2">
      <c r="A64">
        <v>2</v>
      </c>
      <c r="B64">
        <v>3</v>
      </c>
      <c r="C64">
        <v>2</v>
      </c>
      <c r="D64">
        <v>2</v>
      </c>
    </row>
    <row r="65" spans="1:4" x14ac:dyDescent="0.2">
      <c r="A65">
        <v>1</v>
      </c>
      <c r="B65">
        <v>1</v>
      </c>
      <c r="C65">
        <v>2</v>
      </c>
      <c r="D65">
        <v>2</v>
      </c>
    </row>
    <row r="66" spans="1:4" x14ac:dyDescent="0.2">
      <c r="A66">
        <v>2</v>
      </c>
      <c r="B66">
        <v>1</v>
      </c>
      <c r="C66">
        <v>2</v>
      </c>
      <c r="D66">
        <v>1</v>
      </c>
    </row>
    <row r="67" spans="1:4" x14ac:dyDescent="0.2">
      <c r="A67">
        <v>1</v>
      </c>
      <c r="B67">
        <v>5</v>
      </c>
      <c r="C67">
        <v>2</v>
      </c>
      <c r="D67">
        <v>1</v>
      </c>
    </row>
    <row r="68" spans="1:4" x14ac:dyDescent="0.2">
      <c r="A68">
        <v>2</v>
      </c>
      <c r="B68">
        <v>5</v>
      </c>
      <c r="C68">
        <v>2</v>
      </c>
      <c r="D68">
        <v>1</v>
      </c>
    </row>
    <row r="69" spans="1:4" x14ac:dyDescent="0.2">
      <c r="A69">
        <v>1</v>
      </c>
      <c r="B69">
        <v>5</v>
      </c>
      <c r="C69">
        <v>2</v>
      </c>
      <c r="D69">
        <v>1</v>
      </c>
    </row>
    <row r="70" spans="1:4" x14ac:dyDescent="0.2">
      <c r="A70">
        <v>2</v>
      </c>
      <c r="B70">
        <v>4</v>
      </c>
      <c r="C70">
        <v>2</v>
      </c>
      <c r="D70">
        <v>2</v>
      </c>
    </row>
    <row r="71" spans="1:4" x14ac:dyDescent="0.2">
      <c r="A71">
        <v>1</v>
      </c>
      <c r="B71">
        <v>5</v>
      </c>
      <c r="C71">
        <v>2</v>
      </c>
      <c r="D71">
        <v>3</v>
      </c>
    </row>
    <row r="72" spans="1:4" x14ac:dyDescent="0.2">
      <c r="A72">
        <v>1</v>
      </c>
      <c r="B72">
        <v>4</v>
      </c>
      <c r="C72">
        <v>2</v>
      </c>
      <c r="D72">
        <v>3</v>
      </c>
    </row>
    <row r="73" spans="1:4" x14ac:dyDescent="0.2">
      <c r="A73">
        <v>1</v>
      </c>
      <c r="B73">
        <v>5</v>
      </c>
      <c r="C73">
        <v>2</v>
      </c>
      <c r="D73">
        <v>3</v>
      </c>
    </row>
    <row r="74" spans="1:4" x14ac:dyDescent="0.2">
      <c r="A74">
        <v>1</v>
      </c>
      <c r="B74">
        <v>4</v>
      </c>
      <c r="C74">
        <v>2</v>
      </c>
      <c r="D74">
        <v>2</v>
      </c>
    </row>
    <row r="75" spans="1:4" x14ac:dyDescent="0.2">
      <c r="A75">
        <v>2</v>
      </c>
      <c r="B75">
        <v>5</v>
      </c>
      <c r="C75">
        <v>1</v>
      </c>
      <c r="D75">
        <v>3</v>
      </c>
    </row>
    <row r="76" spans="1:4" x14ac:dyDescent="0.2">
      <c r="A76">
        <v>1</v>
      </c>
      <c r="B76">
        <v>4</v>
      </c>
      <c r="C76">
        <v>2</v>
      </c>
      <c r="D76">
        <v>2</v>
      </c>
    </row>
    <row r="77" spans="1:4" x14ac:dyDescent="0.2">
      <c r="A77">
        <v>2</v>
      </c>
      <c r="B77">
        <v>5</v>
      </c>
      <c r="C77">
        <v>2</v>
      </c>
      <c r="D77">
        <v>3</v>
      </c>
    </row>
    <row r="78" spans="1:4" x14ac:dyDescent="0.2">
      <c r="A78">
        <v>1</v>
      </c>
      <c r="B78">
        <v>3</v>
      </c>
      <c r="C78">
        <v>1</v>
      </c>
      <c r="D78">
        <v>2</v>
      </c>
    </row>
    <row r="79" spans="1:4" x14ac:dyDescent="0.2">
      <c r="A79">
        <v>2</v>
      </c>
      <c r="B79">
        <v>4</v>
      </c>
      <c r="C79">
        <v>2</v>
      </c>
      <c r="D79">
        <v>3</v>
      </c>
    </row>
    <row r="80" spans="1:4" x14ac:dyDescent="0.2">
      <c r="A80">
        <v>1</v>
      </c>
      <c r="B80">
        <v>5</v>
      </c>
      <c r="C80">
        <v>1</v>
      </c>
      <c r="D80">
        <v>2</v>
      </c>
    </row>
    <row r="81" spans="1:4" x14ac:dyDescent="0.2">
      <c r="A81">
        <v>2</v>
      </c>
      <c r="B81">
        <v>4</v>
      </c>
      <c r="C81">
        <v>2</v>
      </c>
      <c r="D81">
        <v>3</v>
      </c>
    </row>
  </sheetData>
  <phoneticPr fontId="1" type="noConversion"/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5"/>
  <sheetViews>
    <sheetView workbookViewId="0"/>
  </sheetViews>
  <sheetFormatPr baseColWidth="10" defaultRowHeight="12.75" x14ac:dyDescent="0.2"/>
  <cols>
    <col min="7" max="7" width="13.5703125" customWidth="1"/>
  </cols>
  <sheetData>
    <row r="1" spans="1:16" x14ac:dyDescent="0.2">
      <c r="A1" s="2" t="s">
        <v>2</v>
      </c>
      <c r="B1" s="26" t="s">
        <v>3</v>
      </c>
      <c r="C1" s="2" t="s">
        <v>4</v>
      </c>
      <c r="D1" s="2" t="s">
        <v>5</v>
      </c>
      <c r="E1" s="2"/>
      <c r="F1" s="2"/>
      <c r="G1" s="2"/>
      <c r="H1" t="s">
        <v>13</v>
      </c>
      <c r="M1" s="26" t="s">
        <v>30</v>
      </c>
      <c r="N1" s="26" t="s">
        <v>24</v>
      </c>
      <c r="O1" s="26" t="s">
        <v>169</v>
      </c>
      <c r="P1" s="26" t="s">
        <v>25</v>
      </c>
    </row>
    <row r="2" spans="1:16" x14ac:dyDescent="0.2">
      <c r="A2">
        <v>1</v>
      </c>
      <c r="B2">
        <v>5</v>
      </c>
      <c r="C2">
        <v>2</v>
      </c>
      <c r="D2">
        <v>1</v>
      </c>
      <c r="H2" t="s">
        <v>14</v>
      </c>
      <c r="M2">
        <v>1</v>
      </c>
      <c r="N2">
        <v>5</v>
      </c>
      <c r="O2">
        <v>2</v>
      </c>
      <c r="P2">
        <v>1</v>
      </c>
    </row>
    <row r="3" spans="1:16" x14ac:dyDescent="0.2">
      <c r="A3">
        <v>2</v>
      </c>
      <c r="B3">
        <v>5</v>
      </c>
      <c r="C3">
        <v>2</v>
      </c>
      <c r="D3">
        <v>1</v>
      </c>
      <c r="H3" t="s">
        <v>15</v>
      </c>
      <c r="M3">
        <v>2</v>
      </c>
      <c r="N3">
        <v>5</v>
      </c>
      <c r="O3">
        <v>2</v>
      </c>
      <c r="P3">
        <v>1</v>
      </c>
    </row>
    <row r="4" spans="1:16" x14ac:dyDescent="0.2">
      <c r="A4">
        <v>1</v>
      </c>
      <c r="B4">
        <v>4</v>
      </c>
      <c r="C4">
        <v>2</v>
      </c>
      <c r="D4">
        <v>1</v>
      </c>
      <c r="M4">
        <v>1</v>
      </c>
      <c r="N4">
        <v>4</v>
      </c>
      <c r="O4">
        <v>2</v>
      </c>
      <c r="P4">
        <v>1</v>
      </c>
    </row>
    <row r="5" spans="1:16" x14ac:dyDescent="0.2">
      <c r="A5">
        <v>2</v>
      </c>
      <c r="B5">
        <v>4</v>
      </c>
      <c r="C5">
        <v>1</v>
      </c>
      <c r="D5">
        <v>1</v>
      </c>
      <c r="M5">
        <v>2</v>
      </c>
      <c r="N5">
        <v>4</v>
      </c>
      <c r="O5">
        <v>1</v>
      </c>
      <c r="P5">
        <v>1</v>
      </c>
    </row>
    <row r="6" spans="1:16" ht="18" x14ac:dyDescent="0.25">
      <c r="A6">
        <v>2</v>
      </c>
      <c r="B6">
        <v>3</v>
      </c>
      <c r="C6">
        <v>2</v>
      </c>
      <c r="D6">
        <v>1</v>
      </c>
      <c r="E6" s="25" t="s">
        <v>151</v>
      </c>
      <c r="M6">
        <v>2</v>
      </c>
      <c r="N6">
        <v>3</v>
      </c>
      <c r="O6">
        <v>2</v>
      </c>
      <c r="P6">
        <v>1</v>
      </c>
    </row>
    <row r="7" spans="1:16" x14ac:dyDescent="0.2">
      <c r="A7">
        <v>2</v>
      </c>
      <c r="B7">
        <v>2</v>
      </c>
      <c r="C7">
        <v>2</v>
      </c>
      <c r="D7">
        <v>3</v>
      </c>
      <c r="M7">
        <v>2</v>
      </c>
      <c r="N7">
        <v>2</v>
      </c>
      <c r="O7">
        <v>2</v>
      </c>
      <c r="P7">
        <v>3</v>
      </c>
    </row>
    <row r="8" spans="1:16" x14ac:dyDescent="0.2">
      <c r="A8">
        <v>2</v>
      </c>
      <c r="B8">
        <v>5</v>
      </c>
      <c r="C8">
        <v>2</v>
      </c>
      <c r="D8">
        <v>3</v>
      </c>
      <c r="E8" s="9" t="s">
        <v>231</v>
      </c>
      <c r="M8">
        <v>2</v>
      </c>
      <c r="N8">
        <v>5</v>
      </c>
      <c r="O8">
        <v>2</v>
      </c>
      <c r="P8">
        <v>3</v>
      </c>
    </row>
    <row r="9" spans="1:16" x14ac:dyDescent="0.2">
      <c r="A9">
        <v>1</v>
      </c>
      <c r="B9">
        <v>1</v>
      </c>
      <c r="C9">
        <v>2</v>
      </c>
      <c r="D9">
        <v>1</v>
      </c>
      <c r="E9" s="9" t="s">
        <v>232</v>
      </c>
      <c r="M9">
        <v>1</v>
      </c>
      <c r="N9">
        <v>1</v>
      </c>
      <c r="O9">
        <v>2</v>
      </c>
      <c r="P9">
        <v>1</v>
      </c>
    </row>
    <row r="10" spans="1:16" x14ac:dyDescent="0.2">
      <c r="A10">
        <v>1</v>
      </c>
      <c r="B10">
        <v>1</v>
      </c>
      <c r="C10">
        <v>1</v>
      </c>
      <c r="D10">
        <v>3</v>
      </c>
      <c r="M10">
        <v>1</v>
      </c>
      <c r="N10">
        <v>1</v>
      </c>
      <c r="O10">
        <v>1</v>
      </c>
      <c r="P10">
        <v>3</v>
      </c>
    </row>
    <row r="11" spans="1:16" x14ac:dyDescent="0.2">
      <c r="A11">
        <v>1</v>
      </c>
      <c r="B11">
        <v>2</v>
      </c>
      <c r="C11">
        <v>2</v>
      </c>
      <c r="D11">
        <v>3</v>
      </c>
      <c r="E11" s="9" t="s">
        <v>238</v>
      </c>
      <c r="M11">
        <v>1</v>
      </c>
      <c r="N11">
        <v>2</v>
      </c>
      <c r="O11">
        <v>2</v>
      </c>
      <c r="P11">
        <v>3</v>
      </c>
    </row>
    <row r="12" spans="1:16" x14ac:dyDescent="0.2">
      <c r="A12">
        <v>2</v>
      </c>
      <c r="B12">
        <v>2</v>
      </c>
      <c r="C12">
        <v>2</v>
      </c>
      <c r="D12">
        <v>3</v>
      </c>
      <c r="H12" s="9" t="s">
        <v>152</v>
      </c>
      <c r="I12" s="9" t="s">
        <v>153</v>
      </c>
      <c r="M12">
        <v>2</v>
      </c>
      <c r="N12">
        <v>2</v>
      </c>
      <c r="O12">
        <v>2</v>
      </c>
      <c r="P12">
        <v>3</v>
      </c>
    </row>
    <row r="13" spans="1:16" ht="13.5" thickBot="1" x14ac:dyDescent="0.25">
      <c r="A13">
        <v>1</v>
      </c>
      <c r="B13">
        <v>1</v>
      </c>
      <c r="C13">
        <v>2</v>
      </c>
      <c r="D13">
        <v>3</v>
      </c>
      <c r="H13">
        <v>1</v>
      </c>
      <c r="I13">
        <v>2</v>
      </c>
      <c r="J13" s="9" t="s">
        <v>37</v>
      </c>
      <c r="M13">
        <v>1</v>
      </c>
      <c r="N13">
        <v>1</v>
      </c>
      <c r="O13">
        <v>2</v>
      </c>
      <c r="P13">
        <v>3</v>
      </c>
    </row>
    <row r="14" spans="1:16" x14ac:dyDescent="0.2">
      <c r="A14">
        <v>2</v>
      </c>
      <c r="B14">
        <v>2</v>
      </c>
      <c r="C14">
        <v>1</v>
      </c>
      <c r="D14">
        <v>2</v>
      </c>
      <c r="E14" s="9" t="s">
        <v>30</v>
      </c>
      <c r="F14" s="9" t="s">
        <v>32</v>
      </c>
      <c r="G14">
        <v>1</v>
      </c>
      <c r="H14" s="5">
        <f t="array" ref="H14">SUM(IF(($A$2:$A$81=$G14)*($C$2:$C$81=H$13),1,0))</f>
        <v>10</v>
      </c>
      <c r="I14" s="6">
        <f t="array" ref="I14">SUM(IF(($A$2:$A$81=$G14)*($C$2:$C$81=I$13),1,0))</f>
        <v>33</v>
      </c>
      <c r="J14">
        <f>SUM(H14:I14)</f>
        <v>43</v>
      </c>
      <c r="M14">
        <v>2</v>
      </c>
      <c r="N14">
        <v>2</v>
      </c>
      <c r="O14">
        <v>1</v>
      </c>
      <c r="P14">
        <v>2</v>
      </c>
    </row>
    <row r="15" spans="1:16" ht="13.5" thickBot="1" x14ac:dyDescent="0.25">
      <c r="A15">
        <v>1</v>
      </c>
      <c r="B15">
        <v>3</v>
      </c>
      <c r="C15">
        <v>2</v>
      </c>
      <c r="D15">
        <v>2</v>
      </c>
      <c r="F15" s="9" t="s">
        <v>31</v>
      </c>
      <c r="G15">
        <v>2</v>
      </c>
      <c r="H15" s="7">
        <f t="array" ref="H15">SUM(IF(($A$2:$A$81=$G15)*($C$2:$C$81=H$13),1,0))</f>
        <v>8</v>
      </c>
      <c r="I15" s="8">
        <f t="array" ref="I15">SUM(IF(($A$2:$A$81=$G15)*($C$2:$C$81=I$13),1,0))</f>
        <v>29</v>
      </c>
      <c r="J15">
        <f>SUM(H15:I15)</f>
        <v>37</v>
      </c>
      <c r="M15">
        <v>1</v>
      </c>
      <c r="N15">
        <v>3</v>
      </c>
      <c r="O15">
        <v>2</v>
      </c>
      <c r="P15">
        <v>2</v>
      </c>
    </row>
    <row r="16" spans="1:16" x14ac:dyDescent="0.2">
      <c r="A16">
        <v>1</v>
      </c>
      <c r="B16">
        <v>3</v>
      </c>
      <c r="C16">
        <v>2</v>
      </c>
      <c r="D16">
        <v>2</v>
      </c>
      <c r="G16" s="9" t="s">
        <v>37</v>
      </c>
      <c r="H16">
        <f>SUM(H14:H15)</f>
        <v>18</v>
      </c>
      <c r="I16">
        <f>SUM(I14:I15)</f>
        <v>62</v>
      </c>
      <c r="J16">
        <f>SUM(J14:J15)</f>
        <v>80</v>
      </c>
      <c r="M16">
        <v>1</v>
      </c>
      <c r="N16">
        <v>3</v>
      </c>
      <c r="O16">
        <v>2</v>
      </c>
      <c r="P16">
        <v>2</v>
      </c>
    </row>
    <row r="17" spans="1:16" x14ac:dyDescent="0.2">
      <c r="A17">
        <v>1</v>
      </c>
      <c r="B17">
        <v>4</v>
      </c>
      <c r="C17">
        <v>1</v>
      </c>
      <c r="D17">
        <v>2</v>
      </c>
      <c r="M17">
        <v>1</v>
      </c>
      <c r="N17">
        <v>4</v>
      </c>
      <c r="O17">
        <v>1</v>
      </c>
      <c r="P17">
        <v>2</v>
      </c>
    </row>
    <row r="18" spans="1:16" x14ac:dyDescent="0.2">
      <c r="A18">
        <v>1</v>
      </c>
      <c r="B18">
        <v>5</v>
      </c>
      <c r="C18">
        <v>2</v>
      </c>
      <c r="D18">
        <v>2</v>
      </c>
      <c r="M18">
        <v>1</v>
      </c>
      <c r="N18">
        <v>5</v>
      </c>
      <c r="O18">
        <v>2</v>
      </c>
      <c r="P18">
        <v>2</v>
      </c>
    </row>
    <row r="19" spans="1:16" x14ac:dyDescent="0.2">
      <c r="A19">
        <v>1</v>
      </c>
      <c r="B19">
        <v>1</v>
      </c>
      <c r="C19">
        <v>2</v>
      </c>
      <c r="D19">
        <v>3</v>
      </c>
      <c r="F19" s="9" t="s">
        <v>154</v>
      </c>
      <c r="M19">
        <v>1</v>
      </c>
      <c r="N19">
        <v>1</v>
      </c>
      <c r="O19">
        <v>2</v>
      </c>
      <c r="P19">
        <v>3</v>
      </c>
    </row>
    <row r="20" spans="1:16" x14ac:dyDescent="0.2">
      <c r="A20">
        <v>1</v>
      </c>
      <c r="B20">
        <v>3</v>
      </c>
      <c r="C20">
        <v>1</v>
      </c>
      <c r="D20">
        <v>2</v>
      </c>
      <c r="H20" s="9" t="s">
        <v>155</v>
      </c>
      <c r="M20">
        <v>1</v>
      </c>
      <c r="N20">
        <v>3</v>
      </c>
      <c r="O20">
        <v>1</v>
      </c>
      <c r="P20">
        <v>2</v>
      </c>
    </row>
    <row r="21" spans="1:16" x14ac:dyDescent="0.2">
      <c r="A21">
        <v>1</v>
      </c>
      <c r="B21">
        <v>2</v>
      </c>
      <c r="C21">
        <v>2</v>
      </c>
      <c r="D21">
        <v>3</v>
      </c>
      <c r="M21">
        <v>1</v>
      </c>
      <c r="N21">
        <v>2</v>
      </c>
      <c r="O21">
        <v>2</v>
      </c>
      <c r="P21">
        <v>3</v>
      </c>
    </row>
    <row r="22" spans="1:16" x14ac:dyDescent="0.2">
      <c r="A22">
        <v>1</v>
      </c>
      <c r="B22">
        <v>3</v>
      </c>
      <c r="C22">
        <v>2</v>
      </c>
      <c r="D22">
        <v>3</v>
      </c>
      <c r="H22" s="9" t="s">
        <v>156</v>
      </c>
      <c r="I22">
        <f t="array" ref="I22">1-_xlfn.HYPGEOM.DIST(9,43,18,80,1)</f>
        <v>0.53881206759487354</v>
      </c>
      <c r="M22">
        <v>1</v>
      </c>
      <c r="N22">
        <v>3</v>
      </c>
      <c r="O22">
        <v>2</v>
      </c>
      <c r="P22">
        <v>3</v>
      </c>
    </row>
    <row r="23" spans="1:16" x14ac:dyDescent="0.2">
      <c r="A23">
        <v>2</v>
      </c>
      <c r="B23">
        <v>2</v>
      </c>
      <c r="C23">
        <v>2</v>
      </c>
      <c r="D23">
        <v>2</v>
      </c>
      <c r="H23" s="9" t="s">
        <v>157</v>
      </c>
      <c r="I23">
        <f t="array" ref="I23">_xlfn.HYPGEOM.DIST(H14,H16,J14,J16,1)</f>
        <v>0.66958190431141751</v>
      </c>
      <c r="M23">
        <v>2</v>
      </c>
      <c r="N23">
        <v>2</v>
      </c>
      <c r="O23">
        <v>2</v>
      </c>
      <c r="P23">
        <v>2</v>
      </c>
    </row>
    <row r="24" spans="1:16" x14ac:dyDescent="0.2">
      <c r="A24">
        <v>1</v>
      </c>
      <c r="B24">
        <v>3</v>
      </c>
      <c r="C24">
        <v>2</v>
      </c>
      <c r="D24">
        <v>3</v>
      </c>
      <c r="M24">
        <v>1</v>
      </c>
      <c r="N24">
        <v>3</v>
      </c>
      <c r="O24">
        <v>2</v>
      </c>
      <c r="P24">
        <v>3</v>
      </c>
    </row>
    <row r="25" spans="1:16" x14ac:dyDescent="0.2">
      <c r="A25">
        <v>2</v>
      </c>
      <c r="B25">
        <v>4</v>
      </c>
      <c r="C25">
        <v>2</v>
      </c>
      <c r="D25">
        <v>3</v>
      </c>
      <c r="G25" s="9" t="s">
        <v>41</v>
      </c>
      <c r="H25">
        <f>ROUNDDOWN(MIN(I22:I23)*2,0)</f>
        <v>1</v>
      </c>
      <c r="I25" s="9" t="s">
        <v>158</v>
      </c>
      <c r="M25">
        <v>2</v>
      </c>
      <c r="N25">
        <v>4</v>
      </c>
      <c r="O25">
        <v>2</v>
      </c>
      <c r="P25">
        <v>3</v>
      </c>
    </row>
    <row r="26" spans="1:16" x14ac:dyDescent="0.2">
      <c r="A26">
        <v>2</v>
      </c>
      <c r="B26">
        <v>5</v>
      </c>
      <c r="C26">
        <v>2</v>
      </c>
      <c r="D26">
        <v>2</v>
      </c>
      <c r="I26" s="9" t="s">
        <v>159</v>
      </c>
      <c r="M26">
        <v>2</v>
      </c>
      <c r="N26">
        <v>5</v>
      </c>
      <c r="O26">
        <v>2</v>
      </c>
      <c r="P26">
        <v>2</v>
      </c>
    </row>
    <row r="27" spans="1:16" x14ac:dyDescent="0.2">
      <c r="A27">
        <v>2</v>
      </c>
      <c r="B27">
        <v>3</v>
      </c>
      <c r="C27">
        <v>1</v>
      </c>
      <c r="D27">
        <v>2</v>
      </c>
      <c r="G27" s="29" t="s">
        <v>233</v>
      </c>
      <c r="M27">
        <v>2</v>
      </c>
      <c r="N27">
        <v>3</v>
      </c>
      <c r="O27">
        <v>1</v>
      </c>
      <c r="P27">
        <v>2</v>
      </c>
    </row>
    <row r="28" spans="1:16" x14ac:dyDescent="0.2">
      <c r="A28">
        <v>2</v>
      </c>
      <c r="B28">
        <v>4</v>
      </c>
      <c r="C28">
        <v>1</v>
      </c>
      <c r="D28">
        <v>3</v>
      </c>
      <c r="M28">
        <v>2</v>
      </c>
      <c r="N28">
        <v>4</v>
      </c>
      <c r="O28">
        <v>1</v>
      </c>
      <c r="P28">
        <v>3</v>
      </c>
    </row>
    <row r="29" spans="1:16" x14ac:dyDescent="0.2">
      <c r="A29">
        <v>2</v>
      </c>
      <c r="B29">
        <v>2</v>
      </c>
      <c r="C29">
        <v>2</v>
      </c>
      <c r="D29">
        <v>2</v>
      </c>
      <c r="F29" s="9" t="s">
        <v>165</v>
      </c>
      <c r="H29">
        <f>10*29/(8*33)</f>
        <v>1.0984848484848484</v>
      </c>
      <c r="I29" s="9" t="s">
        <v>161</v>
      </c>
      <c r="M29">
        <v>2</v>
      </c>
      <c r="N29">
        <v>2</v>
      </c>
      <c r="O29">
        <v>2</v>
      </c>
      <c r="P29">
        <v>2</v>
      </c>
    </row>
    <row r="30" spans="1:16" x14ac:dyDescent="0.2">
      <c r="A30">
        <v>2</v>
      </c>
      <c r="B30">
        <v>5</v>
      </c>
      <c r="C30">
        <v>2</v>
      </c>
      <c r="D30">
        <v>2</v>
      </c>
      <c r="F30" s="9" t="s">
        <v>162</v>
      </c>
      <c r="H30">
        <f>LN(H29)</f>
        <v>9.393181983420347E-2</v>
      </c>
      <c r="M30">
        <v>2</v>
      </c>
      <c r="N30">
        <v>5</v>
      </c>
      <c r="O30">
        <v>2</v>
      </c>
      <c r="P30">
        <v>2</v>
      </c>
    </row>
    <row r="31" spans="1:16" x14ac:dyDescent="0.2">
      <c r="A31">
        <v>1</v>
      </c>
      <c r="B31">
        <v>1</v>
      </c>
      <c r="C31">
        <v>2</v>
      </c>
      <c r="D31">
        <v>3</v>
      </c>
      <c r="F31" s="9" t="s">
        <v>163</v>
      </c>
      <c r="H31" s="9">
        <f>SQRT(1/H14+1/I14+1/H15+1/I15)</f>
        <v>0.53831755398065928</v>
      </c>
      <c r="M31">
        <v>1</v>
      </c>
      <c r="N31">
        <v>1</v>
      </c>
      <c r="O31">
        <v>2</v>
      </c>
      <c r="P31">
        <v>3</v>
      </c>
    </row>
    <row r="32" spans="1:16" x14ac:dyDescent="0.2">
      <c r="A32">
        <v>1</v>
      </c>
      <c r="B32">
        <v>3</v>
      </c>
      <c r="C32">
        <v>2</v>
      </c>
      <c r="D32">
        <v>3</v>
      </c>
      <c r="F32" s="9" t="s">
        <v>166</v>
      </c>
      <c r="H32">
        <f>EXP(H30-1.96*H31)</f>
        <v>0.38244493916685995</v>
      </c>
      <c r="M32">
        <v>1</v>
      </c>
      <c r="N32">
        <v>3</v>
      </c>
      <c r="O32">
        <v>2</v>
      </c>
      <c r="P32">
        <v>3</v>
      </c>
    </row>
    <row r="33" spans="1:16" x14ac:dyDescent="0.2">
      <c r="A33">
        <v>1</v>
      </c>
      <c r="B33">
        <v>3</v>
      </c>
      <c r="C33">
        <v>1</v>
      </c>
      <c r="D33">
        <v>3</v>
      </c>
      <c r="F33" s="9" t="s">
        <v>167</v>
      </c>
      <c r="H33">
        <f>EXP(H30+1.96*H31)</f>
        <v>3.1551442803229595</v>
      </c>
      <c r="M33">
        <v>1</v>
      </c>
      <c r="N33">
        <v>3</v>
      </c>
      <c r="O33">
        <v>1</v>
      </c>
      <c r="P33">
        <v>3</v>
      </c>
    </row>
    <row r="34" spans="1:16" x14ac:dyDescent="0.2">
      <c r="A34">
        <v>2</v>
      </c>
      <c r="B34">
        <v>3</v>
      </c>
      <c r="C34">
        <v>2</v>
      </c>
      <c r="D34">
        <v>2</v>
      </c>
      <c r="H34" s="9" t="s">
        <v>164</v>
      </c>
      <c r="M34">
        <v>2</v>
      </c>
      <c r="N34">
        <v>3</v>
      </c>
      <c r="O34">
        <v>2</v>
      </c>
      <c r="P34">
        <v>2</v>
      </c>
    </row>
    <row r="35" spans="1:16" x14ac:dyDescent="0.2">
      <c r="A35">
        <v>1</v>
      </c>
      <c r="B35">
        <v>4</v>
      </c>
      <c r="C35">
        <v>1</v>
      </c>
      <c r="D35">
        <v>2</v>
      </c>
      <c r="H35" s="9" t="s">
        <v>168</v>
      </c>
      <c r="M35">
        <v>1</v>
      </c>
      <c r="N35">
        <v>4</v>
      </c>
      <c r="O35">
        <v>1</v>
      </c>
      <c r="P35">
        <v>2</v>
      </c>
    </row>
    <row r="36" spans="1:16" x14ac:dyDescent="0.2">
      <c r="A36">
        <v>2</v>
      </c>
      <c r="B36">
        <v>5</v>
      </c>
      <c r="C36">
        <v>2</v>
      </c>
      <c r="D36">
        <v>1</v>
      </c>
      <c r="M36">
        <v>2</v>
      </c>
      <c r="N36">
        <v>5</v>
      </c>
      <c r="O36">
        <v>2</v>
      </c>
      <c r="P36">
        <v>1</v>
      </c>
    </row>
    <row r="37" spans="1:16" x14ac:dyDescent="0.2">
      <c r="A37">
        <v>1</v>
      </c>
      <c r="B37">
        <v>5</v>
      </c>
      <c r="C37">
        <v>2</v>
      </c>
      <c r="D37">
        <v>1</v>
      </c>
      <c r="F37" s="9" t="s">
        <v>105</v>
      </c>
      <c r="M37">
        <v>1</v>
      </c>
      <c r="N37">
        <v>5</v>
      </c>
      <c r="O37">
        <v>2</v>
      </c>
      <c r="P37">
        <v>1</v>
      </c>
    </row>
    <row r="38" spans="1:16" x14ac:dyDescent="0.2">
      <c r="A38">
        <v>2</v>
      </c>
      <c r="B38">
        <v>3</v>
      </c>
      <c r="C38">
        <v>2</v>
      </c>
      <c r="D38">
        <v>2</v>
      </c>
      <c r="F38" s="12" t="s">
        <v>170</v>
      </c>
      <c r="M38">
        <v>2</v>
      </c>
      <c r="N38">
        <v>3</v>
      </c>
      <c r="O38">
        <v>2</v>
      </c>
      <c r="P38">
        <v>2</v>
      </c>
    </row>
    <row r="39" spans="1:16" x14ac:dyDescent="0.2">
      <c r="A39">
        <v>1</v>
      </c>
      <c r="B39">
        <v>3</v>
      </c>
      <c r="C39">
        <v>2</v>
      </c>
      <c r="D39">
        <v>2</v>
      </c>
      <c r="F39" s="14" t="s">
        <v>171</v>
      </c>
      <c r="M39">
        <v>1</v>
      </c>
      <c r="N39">
        <v>3</v>
      </c>
      <c r="O39">
        <v>2</v>
      </c>
      <c r="P39">
        <v>2</v>
      </c>
    </row>
    <row r="40" spans="1:16" x14ac:dyDescent="0.2">
      <c r="A40">
        <v>1</v>
      </c>
      <c r="B40">
        <v>2</v>
      </c>
      <c r="C40">
        <v>2</v>
      </c>
      <c r="D40">
        <v>1</v>
      </c>
      <c r="F40" s="15" t="s">
        <v>172</v>
      </c>
      <c r="M40">
        <v>1</v>
      </c>
      <c r="N40">
        <v>2</v>
      </c>
      <c r="O40">
        <v>2</v>
      </c>
      <c r="P40">
        <v>1</v>
      </c>
    </row>
    <row r="41" spans="1:16" x14ac:dyDescent="0.2">
      <c r="A41">
        <v>1</v>
      </c>
      <c r="B41">
        <v>2</v>
      </c>
      <c r="C41">
        <v>1</v>
      </c>
      <c r="D41">
        <v>1</v>
      </c>
      <c r="F41" s="15" t="s">
        <v>173</v>
      </c>
      <c r="M41">
        <v>1</v>
      </c>
      <c r="N41">
        <v>2</v>
      </c>
      <c r="O41">
        <v>1</v>
      </c>
      <c r="P41">
        <v>1</v>
      </c>
    </row>
    <row r="42" spans="1:16" x14ac:dyDescent="0.2">
      <c r="A42">
        <v>1</v>
      </c>
      <c r="B42">
        <v>1</v>
      </c>
      <c r="C42">
        <v>1</v>
      </c>
      <c r="D42">
        <v>3</v>
      </c>
      <c r="F42" s="15" t="s">
        <v>174</v>
      </c>
      <c r="M42">
        <v>1</v>
      </c>
      <c r="N42">
        <v>1</v>
      </c>
      <c r="O42">
        <v>1</v>
      </c>
      <c r="P42">
        <v>3</v>
      </c>
    </row>
    <row r="43" spans="1:16" x14ac:dyDescent="0.2">
      <c r="A43">
        <v>1</v>
      </c>
      <c r="B43">
        <v>5</v>
      </c>
      <c r="C43">
        <v>2</v>
      </c>
      <c r="D43">
        <v>2</v>
      </c>
      <c r="F43" s="15" t="s">
        <v>175</v>
      </c>
      <c r="M43">
        <v>1</v>
      </c>
      <c r="N43">
        <v>5</v>
      </c>
      <c r="O43">
        <v>2</v>
      </c>
      <c r="P43">
        <v>2</v>
      </c>
    </row>
    <row r="44" spans="1:16" x14ac:dyDescent="0.2">
      <c r="A44">
        <v>2</v>
      </c>
      <c r="B44">
        <v>4</v>
      </c>
      <c r="C44">
        <v>1</v>
      </c>
      <c r="D44">
        <v>3</v>
      </c>
      <c r="F44" s="15" t="s">
        <v>176</v>
      </c>
      <c r="M44">
        <v>2</v>
      </c>
      <c r="N44">
        <v>4</v>
      </c>
      <c r="O44">
        <v>1</v>
      </c>
      <c r="P44">
        <v>3</v>
      </c>
    </row>
    <row r="45" spans="1:16" x14ac:dyDescent="0.2">
      <c r="A45">
        <v>1</v>
      </c>
      <c r="B45">
        <v>1</v>
      </c>
      <c r="C45">
        <v>2</v>
      </c>
      <c r="D45">
        <v>2</v>
      </c>
      <c r="F45" s="15" t="s">
        <v>177</v>
      </c>
      <c r="M45">
        <v>1</v>
      </c>
      <c r="N45">
        <v>1</v>
      </c>
      <c r="O45">
        <v>2</v>
      </c>
      <c r="P45">
        <v>2</v>
      </c>
    </row>
    <row r="46" spans="1:16" x14ac:dyDescent="0.2">
      <c r="A46">
        <v>1</v>
      </c>
      <c r="B46">
        <v>5</v>
      </c>
      <c r="C46">
        <v>2</v>
      </c>
      <c r="D46">
        <v>3</v>
      </c>
      <c r="F46" s="15" t="s">
        <v>178</v>
      </c>
      <c r="M46">
        <v>1</v>
      </c>
      <c r="N46">
        <v>5</v>
      </c>
      <c r="O46">
        <v>2</v>
      </c>
      <c r="P46">
        <v>3</v>
      </c>
    </row>
    <row r="47" spans="1:16" x14ac:dyDescent="0.2">
      <c r="A47">
        <v>1</v>
      </c>
      <c r="B47">
        <v>2</v>
      </c>
      <c r="C47">
        <v>2</v>
      </c>
      <c r="D47">
        <v>3</v>
      </c>
      <c r="F47" s="14" t="s">
        <v>179</v>
      </c>
      <c r="M47">
        <v>1</v>
      </c>
      <c r="N47">
        <v>2</v>
      </c>
      <c r="O47">
        <v>2</v>
      </c>
      <c r="P47">
        <v>3</v>
      </c>
    </row>
    <row r="48" spans="1:16" x14ac:dyDescent="0.2">
      <c r="A48">
        <v>1</v>
      </c>
      <c r="B48">
        <v>3</v>
      </c>
      <c r="C48">
        <v>2</v>
      </c>
      <c r="D48">
        <v>1</v>
      </c>
      <c r="F48" s="14" t="s">
        <v>180</v>
      </c>
      <c r="M48">
        <v>1</v>
      </c>
      <c r="N48">
        <v>3</v>
      </c>
      <c r="O48">
        <v>2</v>
      </c>
      <c r="P48">
        <v>1</v>
      </c>
    </row>
    <row r="49" spans="1:16" x14ac:dyDescent="0.2">
      <c r="A49">
        <v>2</v>
      </c>
      <c r="B49">
        <v>2</v>
      </c>
      <c r="C49">
        <v>2</v>
      </c>
      <c r="D49">
        <v>1</v>
      </c>
      <c r="F49" s="14" t="s">
        <v>181</v>
      </c>
      <c r="M49">
        <v>2</v>
      </c>
      <c r="N49">
        <v>2</v>
      </c>
      <c r="O49">
        <v>2</v>
      </c>
      <c r="P49">
        <v>1</v>
      </c>
    </row>
    <row r="50" spans="1:16" x14ac:dyDescent="0.2">
      <c r="A50">
        <v>2</v>
      </c>
      <c r="B50">
        <v>4</v>
      </c>
      <c r="C50">
        <v>2</v>
      </c>
      <c r="D50">
        <v>1</v>
      </c>
      <c r="F50" s="14" t="s">
        <v>182</v>
      </c>
      <c r="M50">
        <v>2</v>
      </c>
      <c r="N50">
        <v>4</v>
      </c>
      <c r="O50">
        <v>2</v>
      </c>
      <c r="P50">
        <v>1</v>
      </c>
    </row>
    <row r="51" spans="1:16" x14ac:dyDescent="0.2">
      <c r="A51">
        <v>1</v>
      </c>
      <c r="B51">
        <v>3</v>
      </c>
      <c r="C51">
        <v>2</v>
      </c>
      <c r="D51">
        <v>2</v>
      </c>
      <c r="F51" s="15" t="s">
        <v>126</v>
      </c>
      <c r="M51">
        <v>1</v>
      </c>
      <c r="N51">
        <v>3</v>
      </c>
      <c r="O51">
        <v>2</v>
      </c>
      <c r="P51">
        <v>2</v>
      </c>
    </row>
    <row r="52" spans="1:16" x14ac:dyDescent="0.2">
      <c r="A52">
        <v>2</v>
      </c>
      <c r="B52">
        <v>5</v>
      </c>
      <c r="C52">
        <v>2</v>
      </c>
      <c r="D52">
        <v>1</v>
      </c>
      <c r="F52" s="15" t="s">
        <v>183</v>
      </c>
      <c r="M52">
        <v>2</v>
      </c>
      <c r="N52">
        <v>5</v>
      </c>
      <c r="O52">
        <v>2</v>
      </c>
      <c r="P52">
        <v>1</v>
      </c>
    </row>
    <row r="53" spans="1:16" x14ac:dyDescent="0.2">
      <c r="A53">
        <v>2</v>
      </c>
      <c r="B53">
        <v>1</v>
      </c>
      <c r="C53">
        <v>2</v>
      </c>
      <c r="D53">
        <v>1</v>
      </c>
      <c r="F53" s="15" t="s">
        <v>184</v>
      </c>
      <c r="M53">
        <v>2</v>
      </c>
      <c r="N53">
        <v>1</v>
      </c>
      <c r="O53">
        <v>2</v>
      </c>
      <c r="P53">
        <v>1</v>
      </c>
    </row>
    <row r="54" spans="1:16" x14ac:dyDescent="0.2">
      <c r="A54">
        <v>2</v>
      </c>
      <c r="B54">
        <v>2</v>
      </c>
      <c r="C54">
        <v>1</v>
      </c>
      <c r="D54">
        <v>1</v>
      </c>
      <c r="F54" s="15" t="s">
        <v>185</v>
      </c>
      <c r="M54">
        <v>2</v>
      </c>
      <c r="N54">
        <v>2</v>
      </c>
      <c r="O54">
        <v>1</v>
      </c>
      <c r="P54">
        <v>1</v>
      </c>
    </row>
    <row r="55" spans="1:16" x14ac:dyDescent="0.2">
      <c r="A55">
        <v>2</v>
      </c>
      <c r="B55">
        <v>3</v>
      </c>
      <c r="C55">
        <v>2</v>
      </c>
      <c r="D55">
        <v>1</v>
      </c>
      <c r="F55" s="14" t="s">
        <v>186</v>
      </c>
      <c r="M55">
        <v>2</v>
      </c>
      <c r="N55">
        <v>3</v>
      </c>
      <c r="O55">
        <v>2</v>
      </c>
      <c r="P55">
        <v>1</v>
      </c>
    </row>
    <row r="56" spans="1:16" x14ac:dyDescent="0.2">
      <c r="A56">
        <v>1</v>
      </c>
      <c r="B56">
        <v>4</v>
      </c>
      <c r="C56">
        <v>1</v>
      </c>
      <c r="D56">
        <v>1</v>
      </c>
      <c r="F56" s="13"/>
      <c r="M56">
        <v>1</v>
      </c>
      <c r="N56">
        <v>4</v>
      </c>
      <c r="O56">
        <v>1</v>
      </c>
      <c r="P56">
        <v>1</v>
      </c>
    </row>
    <row r="57" spans="1:16" x14ac:dyDescent="0.2">
      <c r="A57">
        <v>2</v>
      </c>
      <c r="B57">
        <v>2</v>
      </c>
      <c r="C57">
        <v>2</v>
      </c>
      <c r="D57">
        <v>2</v>
      </c>
      <c r="F57" s="15" t="s">
        <v>187</v>
      </c>
      <c r="M57">
        <v>2</v>
      </c>
      <c r="N57">
        <v>2</v>
      </c>
      <c r="O57">
        <v>2</v>
      </c>
      <c r="P57">
        <v>2</v>
      </c>
    </row>
    <row r="58" spans="1:16" x14ac:dyDescent="0.2">
      <c r="A58">
        <v>1</v>
      </c>
      <c r="B58">
        <v>1</v>
      </c>
      <c r="C58">
        <v>2</v>
      </c>
      <c r="D58">
        <v>1</v>
      </c>
      <c r="F58" s="13"/>
      <c r="M58">
        <v>1</v>
      </c>
      <c r="N58">
        <v>1</v>
      </c>
      <c r="O58">
        <v>2</v>
      </c>
      <c r="P58">
        <v>1</v>
      </c>
    </row>
    <row r="59" spans="1:16" x14ac:dyDescent="0.2">
      <c r="A59">
        <v>2</v>
      </c>
      <c r="B59">
        <v>2</v>
      </c>
      <c r="C59">
        <v>2</v>
      </c>
      <c r="D59">
        <v>2</v>
      </c>
      <c r="F59" s="15" t="s">
        <v>188</v>
      </c>
      <c r="M59">
        <v>2</v>
      </c>
      <c r="N59">
        <v>2</v>
      </c>
      <c r="O59">
        <v>2</v>
      </c>
      <c r="P59">
        <v>2</v>
      </c>
    </row>
    <row r="60" spans="1:16" x14ac:dyDescent="0.2">
      <c r="A60">
        <v>2</v>
      </c>
      <c r="B60">
        <v>3</v>
      </c>
      <c r="C60">
        <v>2</v>
      </c>
      <c r="D60">
        <v>2</v>
      </c>
      <c r="F60" s="15" t="s">
        <v>189</v>
      </c>
      <c r="M60">
        <v>2</v>
      </c>
      <c r="N60">
        <v>3</v>
      </c>
      <c r="O60">
        <v>2</v>
      </c>
      <c r="P60">
        <v>2</v>
      </c>
    </row>
    <row r="61" spans="1:16" x14ac:dyDescent="0.2">
      <c r="A61">
        <v>2</v>
      </c>
      <c r="B61">
        <v>2</v>
      </c>
      <c r="C61">
        <v>1</v>
      </c>
      <c r="D61">
        <v>2</v>
      </c>
      <c r="F61" s="15" t="s">
        <v>190</v>
      </c>
      <c r="M61">
        <v>2</v>
      </c>
      <c r="N61">
        <v>2</v>
      </c>
      <c r="O61">
        <v>1</v>
      </c>
      <c r="P61">
        <v>2</v>
      </c>
    </row>
    <row r="62" spans="1:16" x14ac:dyDescent="0.2">
      <c r="A62">
        <v>2</v>
      </c>
      <c r="B62">
        <v>3</v>
      </c>
      <c r="C62">
        <v>2</v>
      </c>
      <c r="D62">
        <v>2</v>
      </c>
      <c r="F62" s="15" t="s">
        <v>191</v>
      </c>
      <c r="M62">
        <v>2</v>
      </c>
      <c r="N62">
        <v>3</v>
      </c>
      <c r="O62">
        <v>2</v>
      </c>
      <c r="P62">
        <v>2</v>
      </c>
    </row>
    <row r="63" spans="1:16" x14ac:dyDescent="0.2">
      <c r="A63">
        <v>1</v>
      </c>
      <c r="B63">
        <v>2</v>
      </c>
      <c r="C63">
        <v>2</v>
      </c>
      <c r="D63">
        <v>2</v>
      </c>
      <c r="F63" s="15" t="s">
        <v>192</v>
      </c>
      <c r="M63">
        <v>1</v>
      </c>
      <c r="N63">
        <v>2</v>
      </c>
      <c r="O63">
        <v>2</v>
      </c>
      <c r="P63">
        <v>2</v>
      </c>
    </row>
    <row r="64" spans="1:16" x14ac:dyDescent="0.2">
      <c r="A64">
        <v>2</v>
      </c>
      <c r="B64">
        <v>3</v>
      </c>
      <c r="C64">
        <v>2</v>
      </c>
      <c r="D64">
        <v>2</v>
      </c>
      <c r="F64" s="15" t="s">
        <v>193</v>
      </c>
      <c r="M64">
        <v>2</v>
      </c>
      <c r="N64">
        <v>3</v>
      </c>
      <c r="O64">
        <v>2</v>
      </c>
      <c r="P64">
        <v>2</v>
      </c>
    </row>
    <row r="65" spans="1:16" x14ac:dyDescent="0.2">
      <c r="A65">
        <v>1</v>
      </c>
      <c r="B65">
        <v>1</v>
      </c>
      <c r="C65">
        <v>2</v>
      </c>
      <c r="D65">
        <v>2</v>
      </c>
      <c r="F65" s="15" t="s">
        <v>194</v>
      </c>
      <c r="M65">
        <v>1</v>
      </c>
      <c r="N65">
        <v>1</v>
      </c>
      <c r="O65">
        <v>2</v>
      </c>
      <c r="P65">
        <v>2</v>
      </c>
    </row>
    <row r="66" spans="1:16" x14ac:dyDescent="0.2">
      <c r="A66">
        <v>2</v>
      </c>
      <c r="B66">
        <v>1</v>
      </c>
      <c r="C66">
        <v>2</v>
      </c>
      <c r="D66">
        <v>1</v>
      </c>
      <c r="F66" s="15">
        <v>1.0971919999999999</v>
      </c>
      <c r="M66">
        <v>2</v>
      </c>
      <c r="N66">
        <v>1</v>
      </c>
      <c r="O66">
        <v>2</v>
      </c>
      <c r="P66">
        <v>1</v>
      </c>
    </row>
    <row r="67" spans="1:16" x14ac:dyDescent="0.2">
      <c r="A67">
        <v>1</v>
      </c>
      <c r="B67">
        <v>5</v>
      </c>
      <c r="C67">
        <v>2</v>
      </c>
      <c r="D67">
        <v>1</v>
      </c>
      <c r="M67">
        <v>1</v>
      </c>
      <c r="N67">
        <v>5</v>
      </c>
      <c r="O67">
        <v>2</v>
      </c>
      <c r="P67">
        <v>1</v>
      </c>
    </row>
    <row r="68" spans="1:16" x14ac:dyDescent="0.2">
      <c r="A68">
        <v>2</v>
      </c>
      <c r="B68">
        <v>5</v>
      </c>
      <c r="C68">
        <v>2</v>
      </c>
      <c r="D68">
        <v>1</v>
      </c>
      <c r="F68" s="27" t="s">
        <v>195</v>
      </c>
      <c r="G68" s="28"/>
      <c r="H68" s="28"/>
      <c r="I68" s="28"/>
      <c r="J68" s="28"/>
      <c r="K68" s="28"/>
      <c r="L68" s="28"/>
      <c r="M68">
        <v>2</v>
      </c>
      <c r="N68">
        <v>5</v>
      </c>
      <c r="O68">
        <v>2</v>
      </c>
      <c r="P68">
        <v>1</v>
      </c>
    </row>
    <row r="69" spans="1:16" x14ac:dyDescent="0.2">
      <c r="A69">
        <v>1</v>
      </c>
      <c r="B69">
        <v>5</v>
      </c>
      <c r="C69">
        <v>2</v>
      </c>
      <c r="D69">
        <v>1</v>
      </c>
      <c r="F69" s="27" t="s">
        <v>196</v>
      </c>
      <c r="G69" s="28"/>
      <c r="H69" s="28"/>
      <c r="I69" s="28"/>
      <c r="J69" s="28"/>
      <c r="K69" s="28"/>
      <c r="L69" s="28"/>
      <c r="M69">
        <v>1</v>
      </c>
      <c r="N69">
        <v>5</v>
      </c>
      <c r="O69">
        <v>2</v>
      </c>
      <c r="P69">
        <v>1</v>
      </c>
    </row>
    <row r="70" spans="1:16" x14ac:dyDescent="0.2">
      <c r="A70">
        <v>2</v>
      </c>
      <c r="B70">
        <v>4</v>
      </c>
      <c r="C70">
        <v>2</v>
      </c>
      <c r="D70">
        <v>2</v>
      </c>
      <c r="M70">
        <v>2</v>
      </c>
      <c r="N70">
        <v>4</v>
      </c>
      <c r="O70">
        <v>2</v>
      </c>
      <c r="P70">
        <v>2</v>
      </c>
    </row>
    <row r="71" spans="1:16" x14ac:dyDescent="0.2">
      <c r="A71">
        <v>1</v>
      </c>
      <c r="B71">
        <v>5</v>
      </c>
      <c r="C71">
        <v>2</v>
      </c>
      <c r="D71">
        <v>3</v>
      </c>
      <c r="M71">
        <v>1</v>
      </c>
      <c r="N71">
        <v>5</v>
      </c>
      <c r="O71">
        <v>2</v>
      </c>
      <c r="P71">
        <v>3</v>
      </c>
    </row>
    <row r="72" spans="1:16" ht="18" x14ac:dyDescent="0.25">
      <c r="A72">
        <v>1</v>
      </c>
      <c r="B72">
        <v>4</v>
      </c>
      <c r="C72">
        <v>2</v>
      </c>
      <c r="D72">
        <v>3</v>
      </c>
      <c r="E72" s="25" t="s">
        <v>197</v>
      </c>
      <c r="H72" s="9" t="s">
        <v>203</v>
      </c>
      <c r="M72">
        <v>1</v>
      </c>
      <c r="N72">
        <v>4</v>
      </c>
      <c r="O72">
        <v>2</v>
      </c>
      <c r="P72">
        <v>3</v>
      </c>
    </row>
    <row r="73" spans="1:16" x14ac:dyDescent="0.2">
      <c r="A73">
        <v>1</v>
      </c>
      <c r="B73">
        <v>5</v>
      </c>
      <c r="C73">
        <v>2</v>
      </c>
      <c r="D73">
        <v>3</v>
      </c>
      <c r="M73">
        <v>1</v>
      </c>
      <c r="N73">
        <v>5</v>
      </c>
      <c r="O73">
        <v>2</v>
      </c>
      <c r="P73">
        <v>3</v>
      </c>
    </row>
    <row r="74" spans="1:16" x14ac:dyDescent="0.2">
      <c r="A74">
        <v>1</v>
      </c>
      <c r="B74">
        <v>4</v>
      </c>
      <c r="C74">
        <v>2</v>
      </c>
      <c r="D74">
        <v>2</v>
      </c>
      <c r="F74" s="9" t="s">
        <v>234</v>
      </c>
      <c r="M74">
        <v>1</v>
      </c>
      <c r="N74">
        <v>4</v>
      </c>
      <c r="O74">
        <v>2</v>
      </c>
      <c r="P74">
        <v>2</v>
      </c>
    </row>
    <row r="75" spans="1:16" x14ac:dyDescent="0.2">
      <c r="A75">
        <v>2</v>
      </c>
      <c r="B75">
        <v>5</v>
      </c>
      <c r="C75">
        <v>1</v>
      </c>
      <c r="D75">
        <v>3</v>
      </c>
      <c r="F75" s="9" t="s">
        <v>232</v>
      </c>
      <c r="M75">
        <v>2</v>
      </c>
      <c r="N75">
        <v>5</v>
      </c>
      <c r="O75">
        <v>1</v>
      </c>
      <c r="P75">
        <v>3</v>
      </c>
    </row>
    <row r="76" spans="1:16" x14ac:dyDescent="0.2">
      <c r="A76">
        <v>1</v>
      </c>
      <c r="B76">
        <v>4</v>
      </c>
      <c r="C76">
        <v>2</v>
      </c>
      <c r="D76">
        <v>2</v>
      </c>
      <c r="M76">
        <v>1</v>
      </c>
      <c r="N76">
        <v>4</v>
      </c>
      <c r="O76">
        <v>2</v>
      </c>
      <c r="P76">
        <v>2</v>
      </c>
    </row>
    <row r="77" spans="1:16" x14ac:dyDescent="0.2">
      <c r="A77">
        <v>2</v>
      </c>
      <c r="B77">
        <v>5</v>
      </c>
      <c r="C77">
        <v>2</v>
      </c>
      <c r="D77">
        <v>3</v>
      </c>
      <c r="M77">
        <v>2</v>
      </c>
      <c r="N77">
        <v>5</v>
      </c>
      <c r="O77">
        <v>2</v>
      </c>
      <c r="P77">
        <v>3</v>
      </c>
    </row>
    <row r="78" spans="1:16" x14ac:dyDescent="0.2">
      <c r="A78">
        <v>1</v>
      </c>
      <c r="B78">
        <v>3</v>
      </c>
      <c r="C78">
        <v>1</v>
      </c>
      <c r="D78">
        <v>2</v>
      </c>
      <c r="M78">
        <v>1</v>
      </c>
      <c r="N78">
        <v>3</v>
      </c>
      <c r="O78">
        <v>1</v>
      </c>
      <c r="P78">
        <v>2</v>
      </c>
    </row>
    <row r="79" spans="1:16" x14ac:dyDescent="0.2">
      <c r="A79">
        <v>2</v>
      </c>
      <c r="B79">
        <v>4</v>
      </c>
      <c r="C79">
        <v>2</v>
      </c>
      <c r="D79">
        <v>3</v>
      </c>
      <c r="E79" s="9" t="s">
        <v>238</v>
      </c>
      <c r="M79">
        <v>2</v>
      </c>
      <c r="N79">
        <v>4</v>
      </c>
      <c r="O79">
        <v>2</v>
      </c>
      <c r="P79">
        <v>3</v>
      </c>
    </row>
    <row r="80" spans="1:16" x14ac:dyDescent="0.2">
      <c r="A80">
        <v>1</v>
      </c>
      <c r="B80">
        <v>5</v>
      </c>
      <c r="C80">
        <v>1</v>
      </c>
      <c r="D80">
        <v>2</v>
      </c>
      <c r="G80" s="9" t="s">
        <v>24</v>
      </c>
      <c r="M80">
        <v>1</v>
      </c>
      <c r="N80">
        <v>5</v>
      </c>
      <c r="O80">
        <v>1</v>
      </c>
      <c r="P80">
        <v>2</v>
      </c>
    </row>
    <row r="81" spans="1:16" x14ac:dyDescent="0.2">
      <c r="A81">
        <v>2</v>
      </c>
      <c r="B81">
        <v>4</v>
      </c>
      <c r="C81">
        <v>2</v>
      </c>
      <c r="D81">
        <v>3</v>
      </c>
      <c r="G81" s="9" t="s">
        <v>198</v>
      </c>
      <c r="H81" s="9" t="s">
        <v>199</v>
      </c>
      <c r="I81" s="9" t="s">
        <v>200</v>
      </c>
      <c r="J81" s="9" t="s">
        <v>201</v>
      </c>
      <c r="K81" s="9" t="s">
        <v>202</v>
      </c>
      <c r="M81">
        <v>2</v>
      </c>
      <c r="N81">
        <v>4</v>
      </c>
      <c r="O81">
        <v>2</v>
      </c>
      <c r="P81">
        <v>3</v>
      </c>
    </row>
    <row r="82" spans="1:16" x14ac:dyDescent="0.2">
      <c r="G82">
        <v>1</v>
      </c>
      <c r="H82">
        <v>2</v>
      </c>
      <c r="I82">
        <v>3</v>
      </c>
      <c r="J82">
        <v>4</v>
      </c>
      <c r="K82">
        <v>5</v>
      </c>
      <c r="L82" s="9" t="s">
        <v>37</v>
      </c>
    </row>
    <row r="83" spans="1:16" x14ac:dyDescent="0.2">
      <c r="E83" s="9" t="s">
        <v>152</v>
      </c>
      <c r="F83" s="9">
        <v>1</v>
      </c>
      <c r="G83">
        <f t="array" ref="G83">SUM(IF(($C$2:$C$81=$F83)*($B$2:$B$81=G$82),1,0))</f>
        <v>2</v>
      </c>
      <c r="H83">
        <f t="array" ref="H83">SUM(IF(($C$2:$C$81=$F83)*($B$2:$B$81=H$82),1,0))</f>
        <v>4</v>
      </c>
      <c r="I83">
        <f t="array" ref="I83">SUM(IF(($C$2:$C$81=$F83)*($B$2:$B$81=I$82),1,0))</f>
        <v>4</v>
      </c>
      <c r="J83">
        <f t="array" ref="J83">SUM(IF(($C$2:$C$81=$F83)*($B$2:$B$81=J$82),1,0))</f>
        <v>6</v>
      </c>
      <c r="K83">
        <f t="array" ref="K83">SUM(IF(($C$2:$C$81=$F83)*($B$2:$B$81=K$82),1,0))</f>
        <v>2</v>
      </c>
      <c r="L83">
        <f>SUM(G83:K83)</f>
        <v>18</v>
      </c>
    </row>
    <row r="84" spans="1:16" x14ac:dyDescent="0.2">
      <c r="E84" s="9" t="s">
        <v>153</v>
      </c>
      <c r="F84" s="9">
        <v>2</v>
      </c>
      <c r="G84">
        <f t="array" ref="G84">SUM(IF(($C$2:$C$81=$F84)*($B$2:$B$81=G$82),1,0))</f>
        <v>9</v>
      </c>
      <c r="H84">
        <f t="array" ref="H84">SUM(IF(($C$2:$C$81=$F84)*($B$2:$B$81=H$82),1,0))</f>
        <v>12</v>
      </c>
      <c r="I84">
        <f t="array" ref="I84">SUM(IF(($C$2:$C$81=$F84)*($B$2:$B$81=I$82),1,0))</f>
        <v>15</v>
      </c>
      <c r="J84">
        <f t="array" ref="J84">SUM(IF(($C$2:$C$81=$F84)*($B$2:$B$81=J$82),1,0))</f>
        <v>9</v>
      </c>
      <c r="K84">
        <f t="array" ref="K84">SUM(IF(($C$2:$C$81=$F84)*($B$2:$B$81=K$82),1,0))</f>
        <v>17</v>
      </c>
      <c r="L84">
        <f>SUM(G84:K84)</f>
        <v>62</v>
      </c>
    </row>
    <row r="85" spans="1:16" x14ac:dyDescent="0.2">
      <c r="F85" s="9" t="s">
        <v>37</v>
      </c>
      <c r="G85">
        <f t="shared" ref="G85:L85" si="0">SUM(G83:G84)</f>
        <v>11</v>
      </c>
      <c r="H85">
        <f t="shared" si="0"/>
        <v>16</v>
      </c>
      <c r="I85">
        <f t="shared" si="0"/>
        <v>19</v>
      </c>
      <c r="J85">
        <f t="shared" si="0"/>
        <v>15</v>
      </c>
      <c r="K85">
        <f t="shared" si="0"/>
        <v>19</v>
      </c>
      <c r="L85">
        <f t="shared" si="0"/>
        <v>80</v>
      </c>
    </row>
    <row r="87" spans="1:16" x14ac:dyDescent="0.2">
      <c r="E87" s="9" t="s">
        <v>36</v>
      </c>
      <c r="F87" s="9"/>
    </row>
    <row r="88" spans="1:16" x14ac:dyDescent="0.2">
      <c r="G88">
        <f t="shared" ref="G88:K89" si="1">(G$85*$L83/$L$85)</f>
        <v>2.4750000000000001</v>
      </c>
      <c r="H88">
        <f t="shared" si="1"/>
        <v>3.6</v>
      </c>
      <c r="I88">
        <f t="shared" si="1"/>
        <v>4.2750000000000004</v>
      </c>
      <c r="J88">
        <f t="shared" si="1"/>
        <v>3.375</v>
      </c>
      <c r="K88">
        <f t="shared" si="1"/>
        <v>4.2750000000000004</v>
      </c>
    </row>
    <row r="89" spans="1:16" x14ac:dyDescent="0.2">
      <c r="G89">
        <f t="shared" si="1"/>
        <v>8.5250000000000004</v>
      </c>
      <c r="H89">
        <f t="shared" si="1"/>
        <v>12.4</v>
      </c>
      <c r="I89">
        <f t="shared" si="1"/>
        <v>14.725</v>
      </c>
      <c r="J89">
        <f t="shared" si="1"/>
        <v>11.625</v>
      </c>
      <c r="K89">
        <f t="shared" si="1"/>
        <v>14.725</v>
      </c>
    </row>
    <row r="91" spans="1:16" x14ac:dyDescent="0.2">
      <c r="F91" s="9" t="s">
        <v>216</v>
      </c>
    </row>
    <row r="92" spans="1:16" x14ac:dyDescent="0.2">
      <c r="F92" s="9" t="s">
        <v>217</v>
      </c>
    </row>
    <row r="94" spans="1:16" x14ac:dyDescent="0.2">
      <c r="F94" s="9" t="s">
        <v>221</v>
      </c>
      <c r="K94" s="9"/>
    </row>
    <row r="95" spans="1:16" x14ac:dyDescent="0.2">
      <c r="F95" s="12" t="s">
        <v>218</v>
      </c>
    </row>
    <row r="96" spans="1:16" x14ac:dyDescent="0.2">
      <c r="F96" s="13"/>
    </row>
    <row r="97" spans="5:7" x14ac:dyDescent="0.2">
      <c r="F97" s="15" t="s">
        <v>187</v>
      </c>
    </row>
    <row r="98" spans="5:7" x14ac:dyDescent="0.2">
      <c r="F98" s="13"/>
    </row>
    <row r="99" spans="5:7" x14ac:dyDescent="0.2">
      <c r="F99" s="15" t="s">
        <v>219</v>
      </c>
    </row>
    <row r="100" spans="5:7" x14ac:dyDescent="0.2">
      <c r="F100" s="15" t="s">
        <v>220</v>
      </c>
    </row>
    <row r="101" spans="5:7" x14ac:dyDescent="0.2">
      <c r="F101" s="15" t="s">
        <v>209</v>
      </c>
    </row>
    <row r="102" spans="5:7" x14ac:dyDescent="0.2">
      <c r="G102" s="29" t="s">
        <v>235</v>
      </c>
    </row>
    <row r="106" spans="5:7" x14ac:dyDescent="0.2">
      <c r="E106" s="9" t="s">
        <v>204</v>
      </c>
    </row>
    <row r="107" spans="5:7" x14ac:dyDescent="0.2">
      <c r="F107" s="12" t="s">
        <v>205</v>
      </c>
    </row>
    <row r="108" spans="5:7" x14ac:dyDescent="0.2">
      <c r="F108" s="13"/>
    </row>
    <row r="109" spans="5:7" x14ac:dyDescent="0.2">
      <c r="F109" s="15" t="s">
        <v>206</v>
      </c>
    </row>
    <row r="110" spans="5:7" x14ac:dyDescent="0.2">
      <c r="F110" s="13"/>
    </row>
    <row r="111" spans="5:7" x14ac:dyDescent="0.2">
      <c r="F111" s="15" t="s">
        <v>207</v>
      </c>
    </row>
    <row r="112" spans="5:7" x14ac:dyDescent="0.2">
      <c r="F112" s="15" t="s">
        <v>208</v>
      </c>
    </row>
    <row r="113" spans="6:6" x14ac:dyDescent="0.2">
      <c r="F113" s="15" t="s">
        <v>209</v>
      </c>
    </row>
    <row r="114" spans="6:6" x14ac:dyDescent="0.2">
      <c r="F114" s="15" t="s">
        <v>210</v>
      </c>
    </row>
    <row r="115" spans="6:6" x14ac:dyDescent="0.2">
      <c r="F115" s="15" t="s">
        <v>211</v>
      </c>
    </row>
    <row r="116" spans="6:6" x14ac:dyDescent="0.2">
      <c r="F116" s="15" t="s">
        <v>191</v>
      </c>
    </row>
    <row r="117" spans="6:6" x14ac:dyDescent="0.2">
      <c r="F117" s="15" t="s">
        <v>212</v>
      </c>
    </row>
    <row r="118" spans="6:6" x14ac:dyDescent="0.2">
      <c r="F118" s="15" t="s">
        <v>193</v>
      </c>
    </row>
    <row r="119" spans="6:6" x14ac:dyDescent="0.2">
      <c r="F119" s="15" t="s">
        <v>213</v>
      </c>
    </row>
    <row r="120" spans="6:6" x14ac:dyDescent="0.2">
      <c r="F120" s="15" t="s">
        <v>214</v>
      </c>
    </row>
    <row r="122" spans="6:6" x14ac:dyDescent="0.2">
      <c r="F122" s="30" t="s">
        <v>215</v>
      </c>
    </row>
    <row r="124" spans="6:6" x14ac:dyDescent="0.2">
      <c r="F124" s="15" t="s">
        <v>222</v>
      </c>
    </row>
    <row r="125" spans="6:6" x14ac:dyDescent="0.2">
      <c r="F125" s="12" t="s">
        <v>223</v>
      </c>
    </row>
    <row r="126" spans="6:6" x14ac:dyDescent="0.2">
      <c r="F126" s="15" t="s">
        <v>224</v>
      </c>
    </row>
    <row r="127" spans="6:6" x14ac:dyDescent="0.2">
      <c r="F127" s="15" t="s">
        <v>225</v>
      </c>
    </row>
    <row r="128" spans="6:6" x14ac:dyDescent="0.2">
      <c r="F128" s="15" t="s">
        <v>226</v>
      </c>
    </row>
    <row r="129" spans="5:12" x14ac:dyDescent="0.2">
      <c r="F129" s="15" t="s">
        <v>227</v>
      </c>
    </row>
    <row r="130" spans="5:12" x14ac:dyDescent="0.2">
      <c r="F130" s="15" t="s">
        <v>225</v>
      </c>
    </row>
    <row r="131" spans="5:12" x14ac:dyDescent="0.2">
      <c r="F131" s="15" t="s">
        <v>228</v>
      </c>
    </row>
    <row r="135" spans="5:12" ht="18" x14ac:dyDescent="0.25">
      <c r="E135" s="25" t="s">
        <v>229</v>
      </c>
    </row>
    <row r="136" spans="5:12" x14ac:dyDescent="0.2">
      <c r="F136" s="3"/>
      <c r="G136" s="22"/>
      <c r="H136" s="3"/>
      <c r="I136" s="3"/>
      <c r="J136" s="3"/>
      <c r="K136" s="3"/>
      <c r="L136" s="3"/>
    </row>
    <row r="137" spans="5:12" x14ac:dyDescent="0.2">
      <c r="E137" s="9" t="s">
        <v>236</v>
      </c>
      <c r="F137" s="3"/>
      <c r="G137" s="3"/>
      <c r="H137" s="3"/>
      <c r="I137" s="3"/>
      <c r="J137" s="3"/>
      <c r="K137" s="3"/>
      <c r="L137" s="3"/>
    </row>
    <row r="138" spans="5:12" x14ac:dyDescent="0.2">
      <c r="E138" s="9" t="s">
        <v>237</v>
      </c>
    </row>
    <row r="140" spans="5:12" x14ac:dyDescent="0.2">
      <c r="E140" s="9" t="s">
        <v>238</v>
      </c>
      <c r="J140" s="10"/>
    </row>
    <row r="141" spans="5:12" x14ac:dyDescent="0.2">
      <c r="G141" s="9" t="s">
        <v>152</v>
      </c>
      <c r="H141" s="9" t="s">
        <v>153</v>
      </c>
      <c r="J141" s="10"/>
    </row>
    <row r="142" spans="5:12" ht="13.5" thickBot="1" x14ac:dyDescent="0.25">
      <c r="G142">
        <v>1</v>
      </c>
      <c r="H142">
        <v>2</v>
      </c>
      <c r="I142" s="9" t="s">
        <v>37</v>
      </c>
      <c r="J142" s="10"/>
    </row>
    <row r="143" spans="5:12" x14ac:dyDescent="0.2">
      <c r="E143" s="9" t="s">
        <v>28</v>
      </c>
      <c r="F143">
        <v>1</v>
      </c>
      <c r="G143" s="5">
        <f t="array" ref="G143">SUM(IF(($D$2:$D$81=$F143)*($C$2:$C$81=G$142),1,0))</f>
        <v>4</v>
      </c>
      <c r="H143" s="6">
        <f t="array" ref="H143">SUM(IF(($D$2:$D$81=$F143)*($C$2:$C$81=H$142),1,0))</f>
        <v>19</v>
      </c>
      <c r="I143">
        <f>SUM(G143:H143)</f>
        <v>23</v>
      </c>
      <c r="J143" s="10"/>
    </row>
    <row r="144" spans="5:12" x14ac:dyDescent="0.2">
      <c r="E144" s="9" t="s">
        <v>26</v>
      </c>
      <c r="F144">
        <v>2</v>
      </c>
      <c r="G144" s="18">
        <f t="array" ref="G144">SUM(IF(($D$2:$D$81=$F144)*($C$2:$C$81=G$142),1,0))</f>
        <v>8</v>
      </c>
      <c r="H144" s="20">
        <f t="array" ref="H144">SUM(IF(($D$2:$D$81=$F144)*($C$2:$C$81=H$142),1,0))</f>
        <v>23</v>
      </c>
      <c r="I144">
        <f>SUM(G144:H144)</f>
        <v>31</v>
      </c>
    </row>
    <row r="145" spans="5:9" ht="13.5" thickBot="1" x14ac:dyDescent="0.25">
      <c r="E145" s="9" t="s">
        <v>27</v>
      </c>
      <c r="F145">
        <v>3</v>
      </c>
      <c r="G145" s="7">
        <f t="array" ref="G145">SUM(IF(($D$2:$D$81=$F145)*($C$2:$C$81=G$142),1,0))</f>
        <v>6</v>
      </c>
      <c r="H145" s="8">
        <f t="array" ref="H145">SUM(IF(($D$2:$D$81=$F145)*($C$2:$C$81=H$142),1,0))</f>
        <v>20</v>
      </c>
      <c r="I145">
        <f>SUM(G145:H145)</f>
        <v>26</v>
      </c>
    </row>
    <row r="146" spans="5:9" x14ac:dyDescent="0.2">
      <c r="F146" s="9" t="s">
        <v>37</v>
      </c>
      <c r="G146">
        <f>SUM(G143:G145)</f>
        <v>18</v>
      </c>
      <c r="H146">
        <f>SUM(H143:H145)</f>
        <v>62</v>
      </c>
      <c r="I146">
        <f>SUM(G143:H145)</f>
        <v>80</v>
      </c>
    </row>
    <row r="148" spans="5:9" x14ac:dyDescent="0.2">
      <c r="E148" s="9" t="s">
        <v>36</v>
      </c>
    </row>
    <row r="149" spans="5:9" x14ac:dyDescent="0.2">
      <c r="G149">
        <f t="shared" ref="G149:H151" si="2">(G$146*$I143/$I$146)</f>
        <v>5.1749999999999998</v>
      </c>
      <c r="H149">
        <f t="shared" si="2"/>
        <v>17.824999999999999</v>
      </c>
    </row>
    <row r="150" spans="5:9" x14ac:dyDescent="0.2">
      <c r="G150">
        <f t="shared" si="2"/>
        <v>6.9749999999999996</v>
      </c>
      <c r="H150">
        <f t="shared" si="2"/>
        <v>24.024999999999999</v>
      </c>
    </row>
    <row r="151" spans="5:9" x14ac:dyDescent="0.2">
      <c r="G151">
        <f t="shared" si="2"/>
        <v>5.85</v>
      </c>
      <c r="H151">
        <f t="shared" si="2"/>
        <v>20.149999999999999</v>
      </c>
    </row>
    <row r="152" spans="5:9" x14ac:dyDescent="0.2">
      <c r="I152">
        <f>SUM(G149:H151)</f>
        <v>80</v>
      </c>
    </row>
    <row r="154" spans="5:9" x14ac:dyDescent="0.2">
      <c r="E154" s="9" t="s">
        <v>39</v>
      </c>
    </row>
    <row r="155" spans="5:9" x14ac:dyDescent="0.2">
      <c r="G155">
        <f t="shared" ref="G155:H157" si="3">(G143-G149)^2/G149</f>
        <v>0.26678743961352647</v>
      </c>
      <c r="H155">
        <f t="shared" si="3"/>
        <v>7.7454417952314267E-2</v>
      </c>
    </row>
    <row r="156" spans="5:9" x14ac:dyDescent="0.2">
      <c r="G156">
        <f t="shared" si="3"/>
        <v>0.15062724014336931</v>
      </c>
      <c r="H156">
        <f t="shared" si="3"/>
        <v>4.3730489073881253E-2</v>
      </c>
    </row>
    <row r="157" spans="5:9" x14ac:dyDescent="0.2">
      <c r="G157">
        <f t="shared" si="3"/>
        <v>3.8461538461538646E-3</v>
      </c>
      <c r="H157">
        <f t="shared" si="3"/>
        <v>1.1166253101736762E-3</v>
      </c>
    </row>
    <row r="158" spans="5:9" x14ac:dyDescent="0.2">
      <c r="H158" s="9" t="s">
        <v>98</v>
      </c>
      <c r="I158">
        <f>SUM(G155:H157)</f>
        <v>0.54356236593941876</v>
      </c>
    </row>
    <row r="159" spans="5:9" x14ac:dyDescent="0.2">
      <c r="H159" s="9" t="s">
        <v>41</v>
      </c>
      <c r="I159">
        <f>1-_xlfn.CHISQ.DIST(I158,2,1)</f>
        <v>0.76202098601722501</v>
      </c>
    </row>
    <row r="160" spans="5:9" x14ac:dyDescent="0.2">
      <c r="G160" s="29" t="s">
        <v>230</v>
      </c>
    </row>
    <row r="162" spans="5:5" x14ac:dyDescent="0.2">
      <c r="E162" s="9" t="s">
        <v>105</v>
      </c>
    </row>
    <row r="163" spans="5:5" x14ac:dyDescent="0.2">
      <c r="E163" s="12" t="s">
        <v>239</v>
      </c>
    </row>
    <row r="164" spans="5:5" x14ac:dyDescent="0.2">
      <c r="E164" s="14" t="s">
        <v>67</v>
      </c>
    </row>
    <row r="165" spans="5:5" x14ac:dyDescent="0.2">
      <c r="E165" s="14" t="s">
        <v>240</v>
      </c>
    </row>
    <row r="166" spans="5:5" x14ac:dyDescent="0.2">
      <c r="E166" s="14" t="s">
        <v>241</v>
      </c>
    </row>
    <row r="167" spans="5:5" x14ac:dyDescent="0.2">
      <c r="E167" s="14" t="s">
        <v>242</v>
      </c>
    </row>
    <row r="168" spans="5:5" x14ac:dyDescent="0.2">
      <c r="E168" s="15" t="s">
        <v>243</v>
      </c>
    </row>
    <row r="169" spans="5:5" x14ac:dyDescent="0.2">
      <c r="E169" s="15" t="s">
        <v>244</v>
      </c>
    </row>
    <row r="170" spans="5:5" x14ac:dyDescent="0.2">
      <c r="E170" s="15" t="s">
        <v>245</v>
      </c>
    </row>
    <row r="171" spans="5:5" x14ac:dyDescent="0.2">
      <c r="E171" s="15" t="s">
        <v>246</v>
      </c>
    </row>
    <row r="172" spans="5:5" x14ac:dyDescent="0.2">
      <c r="E172" s="15" t="s">
        <v>247</v>
      </c>
    </row>
    <row r="173" spans="5:5" x14ac:dyDescent="0.2">
      <c r="E173" s="14" t="s">
        <v>67</v>
      </c>
    </row>
    <row r="174" spans="5:5" x14ac:dyDescent="0.2">
      <c r="E174" s="14" t="s">
        <v>248</v>
      </c>
    </row>
    <row r="175" spans="5:5" x14ac:dyDescent="0.2">
      <c r="E175" s="14" t="s">
        <v>249</v>
      </c>
    </row>
    <row r="176" spans="5:5" x14ac:dyDescent="0.2">
      <c r="E176" s="13"/>
    </row>
    <row r="177" spans="5:5" x14ac:dyDescent="0.2">
      <c r="E177" s="15" t="s">
        <v>133</v>
      </c>
    </row>
    <row r="178" spans="5:5" x14ac:dyDescent="0.2">
      <c r="E178" s="13"/>
    </row>
    <row r="179" spans="5:5" x14ac:dyDescent="0.2">
      <c r="E179" s="15" t="s">
        <v>250</v>
      </c>
    </row>
    <row r="180" spans="5:5" x14ac:dyDescent="0.2">
      <c r="E180" s="15" t="s">
        <v>251</v>
      </c>
    </row>
    <row r="181" spans="5:5" x14ac:dyDescent="0.2">
      <c r="E181" s="13"/>
    </row>
    <row r="182" spans="5:5" x14ac:dyDescent="0.2">
      <c r="E182" s="14" t="s">
        <v>252</v>
      </c>
    </row>
    <row r="183" spans="5:5" x14ac:dyDescent="0.2">
      <c r="E183" s="15" t="s">
        <v>243</v>
      </c>
    </row>
    <row r="184" spans="5:5" x14ac:dyDescent="0.2">
      <c r="E184" s="15" t="s">
        <v>253</v>
      </c>
    </row>
    <row r="185" spans="5:5" x14ac:dyDescent="0.2">
      <c r="E185" s="15" t="s">
        <v>254</v>
      </c>
    </row>
    <row r="186" spans="5:5" x14ac:dyDescent="0.2">
      <c r="E186" s="15" t="s">
        <v>255</v>
      </c>
    </row>
    <row r="187" spans="5:5" x14ac:dyDescent="0.2">
      <c r="E187" s="15" t="s">
        <v>256</v>
      </c>
    </row>
    <row r="188" spans="5:5" x14ac:dyDescent="0.2">
      <c r="E188" s="14" t="s">
        <v>257</v>
      </c>
    </row>
    <row r="189" spans="5:5" x14ac:dyDescent="0.2">
      <c r="E189" s="15" t="s">
        <v>243</v>
      </c>
    </row>
    <row r="190" spans="5:5" x14ac:dyDescent="0.2">
      <c r="E190" s="15" t="s">
        <v>253</v>
      </c>
    </row>
    <row r="191" spans="5:5" x14ac:dyDescent="0.2">
      <c r="E191" s="15" t="s">
        <v>258</v>
      </c>
    </row>
    <row r="192" spans="5:5" x14ac:dyDescent="0.2">
      <c r="E192" s="15" t="s">
        <v>259</v>
      </c>
    </row>
    <row r="193" spans="5:6" x14ac:dyDescent="0.2">
      <c r="E193" s="15" t="s">
        <v>260</v>
      </c>
    </row>
    <row r="195" spans="5:6" x14ac:dyDescent="0.2">
      <c r="F195" s="29" t="s">
        <v>261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1"/>
  <sheetViews>
    <sheetView workbookViewId="0"/>
  </sheetViews>
  <sheetFormatPr baseColWidth="10" defaultRowHeight="12.75" x14ac:dyDescent="0.2"/>
  <sheetData>
    <row r="1" spans="1:7" x14ac:dyDescent="0.2">
      <c r="A1" s="11" t="s">
        <v>263</v>
      </c>
      <c r="B1" s="1" t="s">
        <v>16</v>
      </c>
      <c r="C1" s="1"/>
      <c r="D1" s="1"/>
      <c r="E1" s="1"/>
      <c r="F1" s="1"/>
      <c r="G1" s="1"/>
    </row>
    <row r="2" spans="1:7" x14ac:dyDescent="0.2">
      <c r="A2">
        <v>1</v>
      </c>
      <c r="B2">
        <v>1</v>
      </c>
    </row>
    <row r="3" spans="1:7" x14ac:dyDescent="0.2">
      <c r="A3">
        <v>1</v>
      </c>
      <c r="B3">
        <v>1</v>
      </c>
      <c r="D3" t="s">
        <v>20</v>
      </c>
    </row>
    <row r="4" spans="1:7" x14ac:dyDescent="0.2">
      <c r="A4">
        <v>1</v>
      </c>
      <c r="B4">
        <v>1</v>
      </c>
      <c r="D4" t="s">
        <v>17</v>
      </c>
    </row>
    <row r="5" spans="1:7" x14ac:dyDescent="0.2">
      <c r="A5">
        <v>1</v>
      </c>
      <c r="B5">
        <v>1</v>
      </c>
      <c r="D5" t="s">
        <v>18</v>
      </c>
    </row>
    <row r="6" spans="1:7" x14ac:dyDescent="0.2">
      <c r="A6">
        <v>1</v>
      </c>
      <c r="B6">
        <v>1</v>
      </c>
      <c r="D6" s="9" t="s">
        <v>262</v>
      </c>
    </row>
    <row r="7" spans="1:7" x14ac:dyDescent="0.2">
      <c r="A7">
        <v>1</v>
      </c>
      <c r="B7">
        <v>1</v>
      </c>
      <c r="D7" t="s">
        <v>19</v>
      </c>
    </row>
    <row r="8" spans="1:7" x14ac:dyDescent="0.2">
      <c r="A8">
        <v>1</v>
      </c>
      <c r="B8">
        <v>1</v>
      </c>
    </row>
    <row r="9" spans="1:7" x14ac:dyDescent="0.2">
      <c r="A9">
        <v>1</v>
      </c>
      <c r="B9">
        <v>1</v>
      </c>
    </row>
    <row r="10" spans="1:7" x14ac:dyDescent="0.2">
      <c r="A10">
        <v>1</v>
      </c>
      <c r="B10">
        <v>1</v>
      </c>
    </row>
    <row r="11" spans="1:7" x14ac:dyDescent="0.2">
      <c r="A11">
        <v>1</v>
      </c>
      <c r="B11">
        <v>1</v>
      </c>
    </row>
    <row r="12" spans="1:7" x14ac:dyDescent="0.2">
      <c r="A12">
        <v>1</v>
      </c>
      <c r="B12">
        <v>1</v>
      </c>
    </row>
    <row r="13" spans="1:7" x14ac:dyDescent="0.2">
      <c r="A13">
        <v>1</v>
      </c>
      <c r="B13">
        <v>1</v>
      </c>
    </row>
    <row r="14" spans="1:7" x14ac:dyDescent="0.2">
      <c r="A14">
        <v>1</v>
      </c>
      <c r="B14">
        <v>1</v>
      </c>
    </row>
    <row r="15" spans="1:7" x14ac:dyDescent="0.2">
      <c r="A15">
        <v>1</v>
      </c>
      <c r="B15">
        <v>1</v>
      </c>
    </row>
    <row r="16" spans="1:7" x14ac:dyDescent="0.2">
      <c r="A16">
        <v>1</v>
      </c>
      <c r="B16">
        <v>1</v>
      </c>
    </row>
    <row r="17" spans="1:2" x14ac:dyDescent="0.2">
      <c r="A17">
        <v>1</v>
      </c>
      <c r="B17">
        <v>1</v>
      </c>
    </row>
    <row r="18" spans="1:2" x14ac:dyDescent="0.2">
      <c r="A18">
        <v>1</v>
      </c>
      <c r="B18">
        <v>1</v>
      </c>
    </row>
    <row r="19" spans="1:2" x14ac:dyDescent="0.2">
      <c r="A19">
        <v>1</v>
      </c>
      <c r="B19">
        <v>1</v>
      </c>
    </row>
    <row r="20" spans="1:2" x14ac:dyDescent="0.2">
      <c r="A20">
        <v>1</v>
      </c>
      <c r="B20">
        <v>1</v>
      </c>
    </row>
    <row r="21" spans="1:2" x14ac:dyDescent="0.2">
      <c r="A21">
        <v>1</v>
      </c>
      <c r="B21">
        <v>1</v>
      </c>
    </row>
    <row r="22" spans="1:2" x14ac:dyDescent="0.2">
      <c r="A22">
        <v>1</v>
      </c>
      <c r="B22">
        <v>1</v>
      </c>
    </row>
    <row r="23" spans="1:2" x14ac:dyDescent="0.2">
      <c r="A23">
        <v>1</v>
      </c>
      <c r="B23">
        <v>1</v>
      </c>
    </row>
    <row r="24" spans="1:2" x14ac:dyDescent="0.2">
      <c r="A24">
        <v>1</v>
      </c>
      <c r="B24">
        <v>1</v>
      </c>
    </row>
    <row r="25" spans="1:2" x14ac:dyDescent="0.2">
      <c r="A25">
        <v>1</v>
      </c>
      <c r="B25">
        <v>1</v>
      </c>
    </row>
    <row r="26" spans="1:2" x14ac:dyDescent="0.2">
      <c r="A26">
        <v>1</v>
      </c>
      <c r="B26">
        <v>1</v>
      </c>
    </row>
    <row r="27" spans="1:2" x14ac:dyDescent="0.2">
      <c r="A27">
        <v>1</v>
      </c>
      <c r="B27">
        <v>1</v>
      </c>
    </row>
    <row r="28" spans="1:2" x14ac:dyDescent="0.2">
      <c r="A28">
        <v>1</v>
      </c>
      <c r="B28">
        <v>1</v>
      </c>
    </row>
    <row r="29" spans="1:2" x14ac:dyDescent="0.2">
      <c r="A29">
        <v>1</v>
      </c>
      <c r="B29">
        <v>1</v>
      </c>
    </row>
    <row r="30" spans="1:2" x14ac:dyDescent="0.2">
      <c r="A30">
        <v>1</v>
      </c>
      <c r="B30">
        <v>1</v>
      </c>
    </row>
    <row r="31" spans="1:2" x14ac:dyDescent="0.2">
      <c r="A31">
        <v>1</v>
      </c>
      <c r="B31">
        <v>1</v>
      </c>
    </row>
    <row r="32" spans="1:2" x14ac:dyDescent="0.2">
      <c r="A32">
        <v>1</v>
      </c>
      <c r="B32">
        <v>1</v>
      </c>
    </row>
    <row r="33" spans="1:2" x14ac:dyDescent="0.2">
      <c r="A33">
        <v>1</v>
      </c>
      <c r="B33">
        <v>1</v>
      </c>
    </row>
    <row r="34" spans="1:2" x14ac:dyDescent="0.2">
      <c r="A34">
        <v>1</v>
      </c>
      <c r="B34">
        <v>1</v>
      </c>
    </row>
    <row r="35" spans="1:2" x14ac:dyDescent="0.2">
      <c r="A35">
        <v>1</v>
      </c>
      <c r="B35">
        <v>1</v>
      </c>
    </row>
    <row r="36" spans="1:2" x14ac:dyDescent="0.2">
      <c r="A36">
        <v>1</v>
      </c>
      <c r="B36">
        <v>1</v>
      </c>
    </row>
    <row r="37" spans="1:2" x14ac:dyDescent="0.2">
      <c r="A37">
        <v>1</v>
      </c>
      <c r="B37">
        <v>1</v>
      </c>
    </row>
    <row r="38" spans="1:2" x14ac:dyDescent="0.2">
      <c r="A38">
        <v>1</v>
      </c>
      <c r="B38">
        <v>1</v>
      </c>
    </row>
    <row r="39" spans="1:2" x14ac:dyDescent="0.2">
      <c r="A39">
        <v>1</v>
      </c>
      <c r="B39">
        <v>1</v>
      </c>
    </row>
    <row r="40" spans="1:2" x14ac:dyDescent="0.2">
      <c r="A40">
        <v>1</v>
      </c>
      <c r="B40">
        <v>1</v>
      </c>
    </row>
    <row r="41" spans="1:2" x14ac:dyDescent="0.2">
      <c r="A41">
        <v>1</v>
      </c>
      <c r="B41">
        <v>1</v>
      </c>
    </row>
    <row r="42" spans="1:2" x14ac:dyDescent="0.2">
      <c r="A42">
        <v>1</v>
      </c>
      <c r="B42">
        <v>1</v>
      </c>
    </row>
    <row r="43" spans="1:2" x14ac:dyDescent="0.2">
      <c r="A43">
        <v>1</v>
      </c>
      <c r="B43">
        <v>1</v>
      </c>
    </row>
    <row r="44" spans="1:2" x14ac:dyDescent="0.2">
      <c r="A44">
        <v>1</v>
      </c>
      <c r="B44">
        <v>1</v>
      </c>
    </row>
    <row r="45" spans="1:2" x14ac:dyDescent="0.2">
      <c r="A45">
        <v>1</v>
      </c>
      <c r="B45">
        <v>1</v>
      </c>
    </row>
    <row r="46" spans="1:2" x14ac:dyDescent="0.2">
      <c r="A46">
        <v>1</v>
      </c>
      <c r="B46">
        <v>1</v>
      </c>
    </row>
    <row r="47" spans="1:2" x14ac:dyDescent="0.2">
      <c r="A47">
        <v>1</v>
      </c>
      <c r="B47">
        <v>1</v>
      </c>
    </row>
    <row r="48" spans="1:2" x14ac:dyDescent="0.2">
      <c r="A48">
        <v>1</v>
      </c>
      <c r="B48">
        <v>1</v>
      </c>
    </row>
    <row r="49" spans="1:2" x14ac:dyDescent="0.2">
      <c r="A49">
        <v>1</v>
      </c>
      <c r="B49">
        <v>1</v>
      </c>
    </row>
    <row r="50" spans="1:2" x14ac:dyDescent="0.2">
      <c r="A50">
        <v>1</v>
      </c>
      <c r="B50">
        <v>1</v>
      </c>
    </row>
    <row r="51" spans="1:2" x14ac:dyDescent="0.2">
      <c r="A51">
        <v>1</v>
      </c>
      <c r="B51">
        <v>1</v>
      </c>
    </row>
    <row r="52" spans="1:2" x14ac:dyDescent="0.2">
      <c r="A52">
        <v>1</v>
      </c>
      <c r="B52">
        <v>2</v>
      </c>
    </row>
    <row r="53" spans="1:2" x14ac:dyDescent="0.2">
      <c r="A53">
        <v>1</v>
      </c>
      <c r="B53">
        <v>2</v>
      </c>
    </row>
    <row r="54" spans="1:2" x14ac:dyDescent="0.2">
      <c r="A54">
        <v>1</v>
      </c>
      <c r="B54">
        <v>2</v>
      </c>
    </row>
    <row r="55" spans="1:2" x14ac:dyDescent="0.2">
      <c r="A55">
        <v>1</v>
      </c>
      <c r="B55">
        <v>2</v>
      </c>
    </row>
    <row r="56" spans="1:2" x14ac:dyDescent="0.2">
      <c r="A56">
        <v>1</v>
      </c>
      <c r="B56">
        <v>2</v>
      </c>
    </row>
    <row r="57" spans="1:2" x14ac:dyDescent="0.2">
      <c r="A57">
        <v>1</v>
      </c>
      <c r="B57">
        <v>2</v>
      </c>
    </row>
    <row r="58" spans="1:2" x14ac:dyDescent="0.2">
      <c r="A58">
        <v>1</v>
      </c>
      <c r="B58">
        <v>2</v>
      </c>
    </row>
    <row r="59" spans="1:2" x14ac:dyDescent="0.2">
      <c r="A59">
        <v>1</v>
      </c>
      <c r="B59">
        <v>2</v>
      </c>
    </row>
    <row r="60" spans="1:2" x14ac:dyDescent="0.2">
      <c r="A60">
        <v>1</v>
      </c>
      <c r="B60">
        <v>2</v>
      </c>
    </row>
    <row r="61" spans="1:2" x14ac:dyDescent="0.2">
      <c r="A61">
        <v>1</v>
      </c>
      <c r="B61">
        <v>2</v>
      </c>
    </row>
    <row r="62" spans="1:2" x14ac:dyDescent="0.2">
      <c r="A62">
        <v>1</v>
      </c>
      <c r="B62">
        <v>2</v>
      </c>
    </row>
    <row r="63" spans="1:2" x14ac:dyDescent="0.2">
      <c r="A63">
        <v>1</v>
      </c>
      <c r="B63">
        <v>2</v>
      </c>
    </row>
    <row r="64" spans="1:2" x14ac:dyDescent="0.2">
      <c r="A64">
        <v>1</v>
      </c>
      <c r="B64">
        <v>2</v>
      </c>
    </row>
    <row r="65" spans="1:2" x14ac:dyDescent="0.2">
      <c r="A65">
        <v>1</v>
      </c>
      <c r="B65">
        <v>2</v>
      </c>
    </row>
    <row r="66" spans="1:2" x14ac:dyDescent="0.2">
      <c r="A66">
        <v>1</v>
      </c>
      <c r="B66">
        <v>2</v>
      </c>
    </row>
    <row r="67" spans="1:2" x14ac:dyDescent="0.2">
      <c r="A67">
        <v>1</v>
      </c>
      <c r="B67">
        <v>2</v>
      </c>
    </row>
    <row r="68" spans="1:2" x14ac:dyDescent="0.2">
      <c r="A68">
        <v>1</v>
      </c>
      <c r="B68">
        <v>2</v>
      </c>
    </row>
    <row r="69" spans="1:2" x14ac:dyDescent="0.2">
      <c r="A69">
        <v>1</v>
      </c>
      <c r="B69">
        <v>2</v>
      </c>
    </row>
    <row r="70" spans="1:2" x14ac:dyDescent="0.2">
      <c r="A70">
        <v>1</v>
      </c>
      <c r="B70">
        <v>2</v>
      </c>
    </row>
    <row r="71" spans="1:2" x14ac:dyDescent="0.2">
      <c r="A71">
        <v>1</v>
      </c>
      <c r="B71">
        <v>2</v>
      </c>
    </row>
    <row r="72" spans="1:2" x14ac:dyDescent="0.2">
      <c r="A72">
        <v>1</v>
      </c>
      <c r="B72">
        <v>2</v>
      </c>
    </row>
    <row r="73" spans="1:2" x14ac:dyDescent="0.2">
      <c r="A73">
        <v>1</v>
      </c>
      <c r="B73">
        <v>2</v>
      </c>
    </row>
    <row r="74" spans="1:2" x14ac:dyDescent="0.2">
      <c r="A74">
        <v>1</v>
      </c>
      <c r="B74">
        <v>2</v>
      </c>
    </row>
    <row r="75" spans="1:2" x14ac:dyDescent="0.2">
      <c r="A75">
        <v>1</v>
      </c>
      <c r="B75">
        <v>2</v>
      </c>
    </row>
    <row r="76" spans="1:2" x14ac:dyDescent="0.2">
      <c r="A76">
        <v>1</v>
      </c>
      <c r="B76">
        <v>2</v>
      </c>
    </row>
    <row r="77" spans="1:2" x14ac:dyDescent="0.2">
      <c r="A77">
        <v>1</v>
      </c>
      <c r="B77">
        <v>2</v>
      </c>
    </row>
    <row r="78" spans="1:2" x14ac:dyDescent="0.2">
      <c r="A78">
        <v>1</v>
      </c>
      <c r="B78">
        <v>2</v>
      </c>
    </row>
    <row r="79" spans="1:2" x14ac:dyDescent="0.2">
      <c r="A79">
        <v>1</v>
      </c>
      <c r="B79">
        <v>2</v>
      </c>
    </row>
    <row r="80" spans="1:2" x14ac:dyDescent="0.2">
      <c r="A80">
        <v>1</v>
      </c>
      <c r="B80">
        <v>2</v>
      </c>
    </row>
    <row r="81" spans="1:2" x14ac:dyDescent="0.2">
      <c r="A81">
        <v>1</v>
      </c>
      <c r="B81">
        <v>2</v>
      </c>
    </row>
    <row r="82" spans="1:2" x14ac:dyDescent="0.2">
      <c r="A82">
        <v>1</v>
      </c>
      <c r="B82">
        <v>3</v>
      </c>
    </row>
    <row r="83" spans="1:2" x14ac:dyDescent="0.2">
      <c r="A83">
        <v>1</v>
      </c>
      <c r="B83">
        <v>3</v>
      </c>
    </row>
    <row r="84" spans="1:2" x14ac:dyDescent="0.2">
      <c r="A84">
        <v>1</v>
      </c>
      <c r="B84">
        <v>3</v>
      </c>
    </row>
    <row r="85" spans="1:2" x14ac:dyDescent="0.2">
      <c r="A85">
        <v>1</v>
      </c>
      <c r="B85">
        <v>3</v>
      </c>
    </row>
    <row r="86" spans="1:2" x14ac:dyDescent="0.2">
      <c r="A86">
        <v>1</v>
      </c>
      <c r="B86">
        <v>3</v>
      </c>
    </row>
    <row r="87" spans="1:2" x14ac:dyDescent="0.2">
      <c r="A87">
        <v>1</v>
      </c>
      <c r="B87">
        <v>3</v>
      </c>
    </row>
    <row r="88" spans="1:2" x14ac:dyDescent="0.2">
      <c r="A88">
        <v>1</v>
      </c>
      <c r="B88">
        <v>3</v>
      </c>
    </row>
    <row r="89" spans="1:2" x14ac:dyDescent="0.2">
      <c r="A89">
        <v>1</v>
      </c>
      <c r="B89">
        <v>3</v>
      </c>
    </row>
    <row r="90" spans="1:2" x14ac:dyDescent="0.2">
      <c r="A90">
        <v>1</v>
      </c>
      <c r="B90">
        <v>3</v>
      </c>
    </row>
    <row r="91" spans="1:2" x14ac:dyDescent="0.2">
      <c r="A91">
        <v>1</v>
      </c>
      <c r="B91">
        <v>3</v>
      </c>
    </row>
    <row r="92" spans="1:2" x14ac:dyDescent="0.2">
      <c r="A92">
        <v>1</v>
      </c>
      <c r="B92">
        <v>3</v>
      </c>
    </row>
    <row r="93" spans="1:2" x14ac:dyDescent="0.2">
      <c r="A93">
        <v>1</v>
      </c>
      <c r="B93">
        <v>3</v>
      </c>
    </row>
    <row r="94" spans="1:2" x14ac:dyDescent="0.2">
      <c r="A94">
        <v>1</v>
      </c>
      <c r="B94">
        <v>3</v>
      </c>
    </row>
    <row r="95" spans="1:2" x14ac:dyDescent="0.2">
      <c r="A95">
        <v>1</v>
      </c>
      <c r="B95">
        <v>3</v>
      </c>
    </row>
    <row r="96" spans="1:2" x14ac:dyDescent="0.2">
      <c r="A96">
        <v>1</v>
      </c>
      <c r="B96">
        <v>3</v>
      </c>
    </row>
    <row r="97" spans="1:2" x14ac:dyDescent="0.2">
      <c r="A97">
        <v>1</v>
      </c>
      <c r="B97">
        <v>3</v>
      </c>
    </row>
    <row r="98" spans="1:2" x14ac:dyDescent="0.2">
      <c r="A98">
        <v>1</v>
      </c>
      <c r="B98">
        <v>3</v>
      </c>
    </row>
    <row r="99" spans="1:2" x14ac:dyDescent="0.2">
      <c r="A99">
        <v>1</v>
      </c>
      <c r="B99">
        <v>3</v>
      </c>
    </row>
    <row r="100" spans="1:2" x14ac:dyDescent="0.2">
      <c r="A100">
        <v>1</v>
      </c>
      <c r="B100">
        <v>3</v>
      </c>
    </row>
    <row r="101" spans="1:2" x14ac:dyDescent="0.2">
      <c r="A101">
        <v>1</v>
      </c>
      <c r="B101">
        <v>3</v>
      </c>
    </row>
    <row r="102" spans="1:2" x14ac:dyDescent="0.2">
      <c r="A102">
        <v>1</v>
      </c>
      <c r="B102">
        <v>4</v>
      </c>
    </row>
    <row r="103" spans="1:2" x14ac:dyDescent="0.2">
      <c r="A103">
        <v>1</v>
      </c>
      <c r="B103">
        <v>4</v>
      </c>
    </row>
    <row r="104" spans="1:2" x14ac:dyDescent="0.2">
      <c r="A104">
        <v>1</v>
      </c>
      <c r="B104">
        <v>4</v>
      </c>
    </row>
    <row r="105" spans="1:2" x14ac:dyDescent="0.2">
      <c r="A105">
        <v>1</v>
      </c>
      <c r="B105">
        <v>4</v>
      </c>
    </row>
    <row r="106" spans="1:2" x14ac:dyDescent="0.2">
      <c r="A106">
        <v>1</v>
      </c>
      <c r="B106">
        <v>4</v>
      </c>
    </row>
    <row r="107" spans="1:2" x14ac:dyDescent="0.2">
      <c r="A107">
        <v>1</v>
      </c>
      <c r="B107">
        <v>4</v>
      </c>
    </row>
    <row r="108" spans="1:2" x14ac:dyDescent="0.2">
      <c r="A108">
        <v>1</v>
      </c>
      <c r="B108">
        <v>4</v>
      </c>
    </row>
    <row r="109" spans="1:2" x14ac:dyDescent="0.2">
      <c r="A109">
        <v>1</v>
      </c>
      <c r="B109">
        <v>4</v>
      </c>
    </row>
    <row r="110" spans="1:2" x14ac:dyDescent="0.2">
      <c r="A110">
        <v>1</v>
      </c>
      <c r="B110">
        <v>4</v>
      </c>
    </row>
    <row r="111" spans="1:2" x14ac:dyDescent="0.2">
      <c r="A111">
        <v>1</v>
      </c>
      <c r="B111">
        <v>4</v>
      </c>
    </row>
    <row r="112" spans="1:2" x14ac:dyDescent="0.2">
      <c r="A112">
        <v>1</v>
      </c>
      <c r="B112">
        <v>5</v>
      </c>
    </row>
    <row r="113" spans="1:2" x14ac:dyDescent="0.2">
      <c r="A113">
        <v>1</v>
      </c>
      <c r="B113">
        <v>5</v>
      </c>
    </row>
    <row r="114" spans="1:2" x14ac:dyDescent="0.2">
      <c r="A114">
        <v>1</v>
      </c>
      <c r="B114">
        <v>5</v>
      </c>
    </row>
    <row r="115" spans="1:2" x14ac:dyDescent="0.2">
      <c r="A115">
        <v>1</v>
      </c>
      <c r="B115">
        <v>5</v>
      </c>
    </row>
    <row r="116" spans="1:2" x14ac:dyDescent="0.2">
      <c r="A116">
        <v>1</v>
      </c>
      <c r="B116">
        <v>5</v>
      </c>
    </row>
    <row r="117" spans="1:2" x14ac:dyDescent="0.2">
      <c r="A117">
        <v>2</v>
      </c>
      <c r="B117">
        <v>1</v>
      </c>
    </row>
    <row r="118" spans="1:2" x14ac:dyDescent="0.2">
      <c r="A118">
        <v>2</v>
      </c>
      <c r="B118">
        <v>1</v>
      </c>
    </row>
    <row r="119" spans="1:2" x14ac:dyDescent="0.2">
      <c r="A119">
        <v>2</v>
      </c>
      <c r="B119">
        <v>1</v>
      </c>
    </row>
    <row r="120" spans="1:2" x14ac:dyDescent="0.2">
      <c r="A120">
        <v>2</v>
      </c>
      <c r="B120">
        <v>1</v>
      </c>
    </row>
    <row r="121" spans="1:2" x14ac:dyDescent="0.2">
      <c r="A121">
        <v>2</v>
      </c>
      <c r="B121">
        <v>1</v>
      </c>
    </row>
    <row r="122" spans="1:2" x14ac:dyDescent="0.2">
      <c r="A122">
        <v>2</v>
      </c>
      <c r="B122">
        <v>1</v>
      </c>
    </row>
    <row r="123" spans="1:2" x14ac:dyDescent="0.2">
      <c r="A123">
        <v>2</v>
      </c>
      <c r="B123">
        <v>1</v>
      </c>
    </row>
    <row r="124" spans="1:2" x14ac:dyDescent="0.2">
      <c r="A124">
        <v>2</v>
      </c>
      <c r="B124">
        <v>1</v>
      </c>
    </row>
    <row r="125" spans="1:2" x14ac:dyDescent="0.2">
      <c r="A125">
        <v>2</v>
      </c>
      <c r="B125">
        <v>1</v>
      </c>
    </row>
    <row r="126" spans="1:2" x14ac:dyDescent="0.2">
      <c r="A126">
        <v>2</v>
      </c>
      <c r="B126">
        <v>1</v>
      </c>
    </row>
    <row r="127" spans="1:2" x14ac:dyDescent="0.2">
      <c r="A127">
        <v>2</v>
      </c>
      <c r="B127">
        <v>1</v>
      </c>
    </row>
    <row r="128" spans="1:2" x14ac:dyDescent="0.2">
      <c r="A128">
        <v>2</v>
      </c>
      <c r="B128">
        <v>1</v>
      </c>
    </row>
    <row r="129" spans="1:2" x14ac:dyDescent="0.2">
      <c r="A129">
        <v>2</v>
      </c>
      <c r="B129">
        <v>1</v>
      </c>
    </row>
    <row r="130" spans="1:2" x14ac:dyDescent="0.2">
      <c r="A130">
        <v>2</v>
      </c>
      <c r="B130">
        <v>1</v>
      </c>
    </row>
    <row r="131" spans="1:2" x14ac:dyDescent="0.2">
      <c r="A131">
        <v>2</v>
      </c>
      <c r="B131">
        <v>1</v>
      </c>
    </row>
    <row r="132" spans="1:2" x14ac:dyDescent="0.2">
      <c r="A132">
        <v>2</v>
      </c>
      <c r="B132">
        <v>1</v>
      </c>
    </row>
    <row r="133" spans="1:2" x14ac:dyDescent="0.2">
      <c r="A133">
        <v>2</v>
      </c>
      <c r="B133">
        <v>1</v>
      </c>
    </row>
    <row r="134" spans="1:2" x14ac:dyDescent="0.2">
      <c r="A134">
        <v>2</v>
      </c>
      <c r="B134">
        <v>1</v>
      </c>
    </row>
    <row r="135" spans="1:2" x14ac:dyDescent="0.2">
      <c r="A135">
        <v>2</v>
      </c>
      <c r="B135">
        <v>1</v>
      </c>
    </row>
    <row r="136" spans="1:2" x14ac:dyDescent="0.2">
      <c r="A136">
        <v>2</v>
      </c>
      <c r="B136">
        <v>1</v>
      </c>
    </row>
    <row r="137" spans="1:2" x14ac:dyDescent="0.2">
      <c r="A137">
        <v>2</v>
      </c>
      <c r="B137">
        <v>1</v>
      </c>
    </row>
    <row r="138" spans="1:2" x14ac:dyDescent="0.2">
      <c r="A138">
        <v>2</v>
      </c>
      <c r="B138">
        <v>1</v>
      </c>
    </row>
    <row r="139" spans="1:2" x14ac:dyDescent="0.2">
      <c r="A139">
        <v>2</v>
      </c>
      <c r="B139">
        <v>1</v>
      </c>
    </row>
    <row r="140" spans="1:2" x14ac:dyDescent="0.2">
      <c r="A140">
        <v>2</v>
      </c>
      <c r="B140">
        <v>1</v>
      </c>
    </row>
    <row r="141" spans="1:2" x14ac:dyDescent="0.2">
      <c r="A141">
        <v>2</v>
      </c>
      <c r="B141">
        <v>1</v>
      </c>
    </row>
    <row r="142" spans="1:2" x14ac:dyDescent="0.2">
      <c r="A142">
        <v>2</v>
      </c>
      <c r="B142">
        <v>1</v>
      </c>
    </row>
    <row r="143" spans="1:2" x14ac:dyDescent="0.2">
      <c r="A143">
        <v>2</v>
      </c>
      <c r="B143">
        <v>1</v>
      </c>
    </row>
    <row r="144" spans="1:2" x14ac:dyDescent="0.2">
      <c r="A144">
        <v>2</v>
      </c>
      <c r="B144">
        <v>1</v>
      </c>
    </row>
    <row r="145" spans="1:2" x14ac:dyDescent="0.2">
      <c r="A145">
        <v>2</v>
      </c>
      <c r="B145">
        <v>1</v>
      </c>
    </row>
    <row r="146" spans="1:2" x14ac:dyDescent="0.2">
      <c r="A146">
        <v>2</v>
      </c>
      <c r="B146">
        <v>1</v>
      </c>
    </row>
    <row r="147" spans="1:2" x14ac:dyDescent="0.2">
      <c r="A147">
        <v>2</v>
      </c>
      <c r="B147">
        <v>1</v>
      </c>
    </row>
    <row r="148" spans="1:2" x14ac:dyDescent="0.2">
      <c r="A148">
        <v>2</v>
      </c>
      <c r="B148">
        <v>1</v>
      </c>
    </row>
    <row r="149" spans="1:2" x14ac:dyDescent="0.2">
      <c r="A149">
        <v>2</v>
      </c>
      <c r="B149">
        <v>1</v>
      </c>
    </row>
    <row r="150" spans="1:2" x14ac:dyDescent="0.2">
      <c r="A150">
        <v>2</v>
      </c>
      <c r="B150">
        <v>1</v>
      </c>
    </row>
    <row r="151" spans="1:2" x14ac:dyDescent="0.2">
      <c r="A151">
        <v>2</v>
      </c>
      <c r="B151">
        <v>1</v>
      </c>
    </row>
    <row r="152" spans="1:2" x14ac:dyDescent="0.2">
      <c r="A152">
        <v>2</v>
      </c>
      <c r="B152">
        <v>1</v>
      </c>
    </row>
    <row r="153" spans="1:2" x14ac:dyDescent="0.2">
      <c r="A153">
        <v>2</v>
      </c>
      <c r="B153">
        <v>1</v>
      </c>
    </row>
    <row r="154" spans="1:2" x14ac:dyDescent="0.2">
      <c r="A154">
        <v>2</v>
      </c>
      <c r="B154">
        <v>1</v>
      </c>
    </row>
    <row r="155" spans="1:2" x14ac:dyDescent="0.2">
      <c r="A155">
        <v>2</v>
      </c>
      <c r="B155">
        <v>1</v>
      </c>
    </row>
    <row r="156" spans="1:2" x14ac:dyDescent="0.2">
      <c r="A156">
        <v>2</v>
      </c>
      <c r="B156">
        <v>1</v>
      </c>
    </row>
    <row r="157" spans="1:2" x14ac:dyDescent="0.2">
      <c r="A157">
        <v>2</v>
      </c>
      <c r="B157">
        <v>2</v>
      </c>
    </row>
    <row r="158" spans="1:2" x14ac:dyDescent="0.2">
      <c r="A158">
        <v>2</v>
      </c>
      <c r="B158">
        <v>2</v>
      </c>
    </row>
    <row r="159" spans="1:2" x14ac:dyDescent="0.2">
      <c r="A159">
        <v>2</v>
      </c>
      <c r="B159">
        <v>2</v>
      </c>
    </row>
    <row r="160" spans="1:2" x14ac:dyDescent="0.2">
      <c r="A160">
        <v>2</v>
      </c>
      <c r="B160">
        <v>2</v>
      </c>
    </row>
    <row r="161" spans="1:2" x14ac:dyDescent="0.2">
      <c r="A161">
        <v>2</v>
      </c>
      <c r="B161">
        <v>2</v>
      </c>
    </row>
    <row r="162" spans="1:2" x14ac:dyDescent="0.2">
      <c r="A162">
        <v>2</v>
      </c>
      <c r="B162">
        <v>2</v>
      </c>
    </row>
    <row r="163" spans="1:2" x14ac:dyDescent="0.2">
      <c r="A163">
        <v>2</v>
      </c>
      <c r="B163">
        <v>2</v>
      </c>
    </row>
    <row r="164" spans="1:2" x14ac:dyDescent="0.2">
      <c r="A164">
        <v>2</v>
      </c>
      <c r="B164">
        <v>2</v>
      </c>
    </row>
    <row r="165" spans="1:2" x14ac:dyDescent="0.2">
      <c r="A165">
        <v>2</v>
      </c>
      <c r="B165">
        <v>2</v>
      </c>
    </row>
    <row r="166" spans="1:2" x14ac:dyDescent="0.2">
      <c r="A166">
        <v>2</v>
      </c>
      <c r="B166">
        <v>2</v>
      </c>
    </row>
    <row r="167" spans="1:2" x14ac:dyDescent="0.2">
      <c r="A167">
        <v>2</v>
      </c>
      <c r="B167">
        <v>2</v>
      </c>
    </row>
    <row r="168" spans="1:2" x14ac:dyDescent="0.2">
      <c r="A168">
        <v>2</v>
      </c>
      <c r="B168">
        <v>2</v>
      </c>
    </row>
    <row r="169" spans="1:2" x14ac:dyDescent="0.2">
      <c r="A169">
        <v>2</v>
      </c>
      <c r="B169">
        <v>2</v>
      </c>
    </row>
    <row r="170" spans="1:2" x14ac:dyDescent="0.2">
      <c r="A170">
        <v>2</v>
      </c>
      <c r="B170">
        <v>2</v>
      </c>
    </row>
    <row r="171" spans="1:2" x14ac:dyDescent="0.2">
      <c r="A171">
        <v>2</v>
      </c>
      <c r="B171">
        <v>2</v>
      </c>
    </row>
    <row r="172" spans="1:2" x14ac:dyDescent="0.2">
      <c r="A172">
        <v>2</v>
      </c>
      <c r="B172">
        <v>2</v>
      </c>
    </row>
    <row r="173" spans="1:2" x14ac:dyDescent="0.2">
      <c r="A173">
        <v>2</v>
      </c>
      <c r="B173">
        <v>2</v>
      </c>
    </row>
    <row r="174" spans="1:2" x14ac:dyDescent="0.2">
      <c r="A174">
        <v>2</v>
      </c>
      <c r="B174">
        <v>2</v>
      </c>
    </row>
    <row r="175" spans="1:2" x14ac:dyDescent="0.2">
      <c r="A175">
        <v>2</v>
      </c>
      <c r="B175">
        <v>2</v>
      </c>
    </row>
    <row r="176" spans="1:2" x14ac:dyDescent="0.2">
      <c r="A176">
        <v>2</v>
      </c>
      <c r="B176">
        <v>2</v>
      </c>
    </row>
    <row r="177" spans="1:2" x14ac:dyDescent="0.2">
      <c r="A177">
        <v>2</v>
      </c>
      <c r="B177">
        <v>2</v>
      </c>
    </row>
    <row r="178" spans="1:2" x14ac:dyDescent="0.2">
      <c r="A178">
        <v>2</v>
      </c>
      <c r="B178">
        <v>2</v>
      </c>
    </row>
    <row r="179" spans="1:2" x14ac:dyDescent="0.2">
      <c r="A179">
        <v>2</v>
      </c>
      <c r="B179">
        <v>2</v>
      </c>
    </row>
    <row r="180" spans="1:2" x14ac:dyDescent="0.2">
      <c r="A180">
        <v>2</v>
      </c>
      <c r="B180">
        <v>2</v>
      </c>
    </row>
    <row r="181" spans="1:2" x14ac:dyDescent="0.2">
      <c r="A181">
        <v>2</v>
      </c>
      <c r="B181">
        <v>2</v>
      </c>
    </row>
    <row r="182" spans="1:2" x14ac:dyDescent="0.2">
      <c r="A182">
        <v>2</v>
      </c>
      <c r="B182">
        <v>2</v>
      </c>
    </row>
    <row r="183" spans="1:2" x14ac:dyDescent="0.2">
      <c r="A183">
        <v>2</v>
      </c>
      <c r="B183">
        <v>2</v>
      </c>
    </row>
    <row r="184" spans="1:2" x14ac:dyDescent="0.2">
      <c r="A184">
        <v>2</v>
      </c>
      <c r="B184">
        <v>2</v>
      </c>
    </row>
    <row r="185" spans="1:2" x14ac:dyDescent="0.2">
      <c r="A185">
        <v>2</v>
      </c>
      <c r="B185">
        <v>2</v>
      </c>
    </row>
    <row r="186" spans="1:2" x14ac:dyDescent="0.2">
      <c r="A186">
        <v>2</v>
      </c>
      <c r="B186">
        <v>2</v>
      </c>
    </row>
    <row r="187" spans="1:2" x14ac:dyDescent="0.2">
      <c r="A187">
        <v>2</v>
      </c>
      <c r="B187">
        <v>3</v>
      </c>
    </row>
    <row r="188" spans="1:2" x14ac:dyDescent="0.2">
      <c r="A188">
        <v>2</v>
      </c>
      <c r="B188">
        <v>3</v>
      </c>
    </row>
    <row r="189" spans="1:2" x14ac:dyDescent="0.2">
      <c r="A189">
        <v>2</v>
      </c>
      <c r="B189">
        <v>3</v>
      </c>
    </row>
    <row r="190" spans="1:2" x14ac:dyDescent="0.2">
      <c r="A190">
        <v>2</v>
      </c>
      <c r="B190">
        <v>3</v>
      </c>
    </row>
    <row r="191" spans="1:2" x14ac:dyDescent="0.2">
      <c r="A191">
        <v>2</v>
      </c>
      <c r="B191">
        <v>3</v>
      </c>
    </row>
    <row r="192" spans="1:2" x14ac:dyDescent="0.2">
      <c r="A192">
        <v>2</v>
      </c>
      <c r="B192">
        <v>3</v>
      </c>
    </row>
    <row r="193" spans="1:2" x14ac:dyDescent="0.2">
      <c r="A193">
        <v>2</v>
      </c>
      <c r="B193">
        <v>3</v>
      </c>
    </row>
    <row r="194" spans="1:2" x14ac:dyDescent="0.2">
      <c r="A194">
        <v>2</v>
      </c>
      <c r="B194">
        <v>3</v>
      </c>
    </row>
    <row r="195" spans="1:2" x14ac:dyDescent="0.2">
      <c r="A195">
        <v>2</v>
      </c>
      <c r="B195">
        <v>3</v>
      </c>
    </row>
    <row r="196" spans="1:2" x14ac:dyDescent="0.2">
      <c r="A196">
        <v>2</v>
      </c>
      <c r="B196">
        <v>3</v>
      </c>
    </row>
    <row r="197" spans="1:2" x14ac:dyDescent="0.2">
      <c r="A197">
        <v>2</v>
      </c>
      <c r="B197">
        <v>3</v>
      </c>
    </row>
    <row r="198" spans="1:2" x14ac:dyDescent="0.2">
      <c r="A198">
        <v>2</v>
      </c>
      <c r="B198">
        <v>3</v>
      </c>
    </row>
    <row r="199" spans="1:2" x14ac:dyDescent="0.2">
      <c r="A199">
        <v>2</v>
      </c>
      <c r="B199">
        <v>3</v>
      </c>
    </row>
    <row r="200" spans="1:2" x14ac:dyDescent="0.2">
      <c r="A200">
        <v>2</v>
      </c>
      <c r="B200">
        <v>3</v>
      </c>
    </row>
    <row r="201" spans="1:2" x14ac:dyDescent="0.2">
      <c r="A201">
        <v>2</v>
      </c>
      <c r="B201">
        <v>3</v>
      </c>
    </row>
    <row r="202" spans="1:2" x14ac:dyDescent="0.2">
      <c r="A202">
        <v>2</v>
      </c>
      <c r="B202">
        <v>3</v>
      </c>
    </row>
    <row r="203" spans="1:2" x14ac:dyDescent="0.2">
      <c r="A203">
        <v>2</v>
      </c>
      <c r="B203">
        <v>3</v>
      </c>
    </row>
    <row r="204" spans="1:2" x14ac:dyDescent="0.2">
      <c r="A204">
        <v>2</v>
      </c>
      <c r="B204">
        <v>3</v>
      </c>
    </row>
    <row r="205" spans="1:2" x14ac:dyDescent="0.2">
      <c r="A205">
        <v>2</v>
      </c>
      <c r="B205">
        <v>3</v>
      </c>
    </row>
    <row r="206" spans="1:2" x14ac:dyDescent="0.2">
      <c r="A206">
        <v>2</v>
      </c>
      <c r="B206">
        <v>3</v>
      </c>
    </row>
    <row r="207" spans="1:2" x14ac:dyDescent="0.2">
      <c r="A207">
        <v>2</v>
      </c>
      <c r="B207">
        <v>3</v>
      </c>
    </row>
    <row r="208" spans="1:2" x14ac:dyDescent="0.2">
      <c r="A208">
        <v>2</v>
      </c>
      <c r="B208">
        <v>3</v>
      </c>
    </row>
    <row r="209" spans="1:2" x14ac:dyDescent="0.2">
      <c r="A209">
        <v>2</v>
      </c>
      <c r="B209">
        <v>3</v>
      </c>
    </row>
    <row r="210" spans="1:2" x14ac:dyDescent="0.2">
      <c r="A210">
        <v>2</v>
      </c>
      <c r="B210">
        <v>3</v>
      </c>
    </row>
    <row r="211" spans="1:2" x14ac:dyDescent="0.2">
      <c r="A211">
        <v>2</v>
      </c>
      <c r="B211">
        <v>3</v>
      </c>
    </row>
    <row r="212" spans="1:2" x14ac:dyDescent="0.2">
      <c r="A212">
        <v>2</v>
      </c>
      <c r="B212">
        <v>3</v>
      </c>
    </row>
    <row r="213" spans="1:2" x14ac:dyDescent="0.2">
      <c r="A213">
        <v>2</v>
      </c>
      <c r="B213">
        <v>3</v>
      </c>
    </row>
    <row r="214" spans="1:2" x14ac:dyDescent="0.2">
      <c r="A214">
        <v>2</v>
      </c>
      <c r="B214">
        <v>3</v>
      </c>
    </row>
    <row r="215" spans="1:2" x14ac:dyDescent="0.2">
      <c r="A215">
        <v>2</v>
      </c>
      <c r="B215">
        <v>3</v>
      </c>
    </row>
    <row r="216" spans="1:2" x14ac:dyDescent="0.2">
      <c r="A216">
        <v>2</v>
      </c>
      <c r="B216">
        <v>3</v>
      </c>
    </row>
    <row r="217" spans="1:2" x14ac:dyDescent="0.2">
      <c r="A217">
        <v>2</v>
      </c>
      <c r="B217">
        <v>4</v>
      </c>
    </row>
    <row r="218" spans="1:2" x14ac:dyDescent="0.2">
      <c r="A218">
        <v>2</v>
      </c>
      <c r="B218">
        <v>4</v>
      </c>
    </row>
    <row r="219" spans="1:2" x14ac:dyDescent="0.2">
      <c r="A219">
        <v>2</v>
      </c>
      <c r="B219">
        <v>4</v>
      </c>
    </row>
    <row r="220" spans="1:2" x14ac:dyDescent="0.2">
      <c r="A220">
        <v>2</v>
      </c>
      <c r="B220">
        <v>4</v>
      </c>
    </row>
    <row r="221" spans="1:2" x14ac:dyDescent="0.2">
      <c r="A221">
        <v>2</v>
      </c>
      <c r="B221">
        <v>4</v>
      </c>
    </row>
    <row r="222" spans="1:2" x14ac:dyDescent="0.2">
      <c r="A222">
        <v>2</v>
      </c>
      <c r="B222">
        <v>4</v>
      </c>
    </row>
    <row r="223" spans="1:2" x14ac:dyDescent="0.2">
      <c r="A223">
        <v>2</v>
      </c>
      <c r="B223">
        <v>4</v>
      </c>
    </row>
    <row r="224" spans="1:2" x14ac:dyDescent="0.2">
      <c r="A224">
        <v>2</v>
      </c>
      <c r="B224">
        <v>4</v>
      </c>
    </row>
    <row r="225" spans="1:2" x14ac:dyDescent="0.2">
      <c r="A225">
        <v>2</v>
      </c>
      <c r="B225">
        <v>4</v>
      </c>
    </row>
    <row r="226" spans="1:2" x14ac:dyDescent="0.2">
      <c r="A226">
        <v>2</v>
      </c>
      <c r="B226">
        <v>4</v>
      </c>
    </row>
    <row r="227" spans="1:2" x14ac:dyDescent="0.2">
      <c r="A227">
        <v>2</v>
      </c>
      <c r="B227">
        <v>4</v>
      </c>
    </row>
    <row r="228" spans="1:2" x14ac:dyDescent="0.2">
      <c r="A228">
        <v>2</v>
      </c>
      <c r="B228">
        <v>4</v>
      </c>
    </row>
    <row r="229" spans="1:2" x14ac:dyDescent="0.2">
      <c r="A229">
        <v>2</v>
      </c>
      <c r="B229">
        <v>4</v>
      </c>
    </row>
    <row r="230" spans="1:2" x14ac:dyDescent="0.2">
      <c r="A230">
        <v>2</v>
      </c>
      <c r="B230">
        <v>4</v>
      </c>
    </row>
    <row r="231" spans="1:2" x14ac:dyDescent="0.2">
      <c r="A231">
        <v>2</v>
      </c>
      <c r="B231">
        <v>4</v>
      </c>
    </row>
    <row r="232" spans="1:2" x14ac:dyDescent="0.2">
      <c r="A232">
        <v>2</v>
      </c>
      <c r="B232">
        <v>4</v>
      </c>
    </row>
    <row r="233" spans="1:2" x14ac:dyDescent="0.2">
      <c r="A233">
        <v>2</v>
      </c>
      <c r="B233">
        <v>4</v>
      </c>
    </row>
    <row r="234" spans="1:2" x14ac:dyDescent="0.2">
      <c r="A234">
        <v>2</v>
      </c>
      <c r="B234">
        <v>4</v>
      </c>
    </row>
    <row r="235" spans="1:2" x14ac:dyDescent="0.2">
      <c r="A235">
        <v>2</v>
      </c>
      <c r="B235">
        <v>4</v>
      </c>
    </row>
    <row r="236" spans="1:2" x14ac:dyDescent="0.2">
      <c r="A236">
        <v>2</v>
      </c>
      <c r="B236">
        <v>4</v>
      </c>
    </row>
    <row r="237" spans="1:2" x14ac:dyDescent="0.2">
      <c r="A237">
        <v>2</v>
      </c>
      <c r="B237">
        <v>5</v>
      </c>
    </row>
    <row r="238" spans="1:2" x14ac:dyDescent="0.2">
      <c r="A238">
        <v>2</v>
      </c>
      <c r="B238">
        <v>5</v>
      </c>
    </row>
    <row r="239" spans="1:2" x14ac:dyDescent="0.2">
      <c r="A239">
        <v>2</v>
      </c>
      <c r="B239">
        <v>5</v>
      </c>
    </row>
    <row r="240" spans="1:2" x14ac:dyDescent="0.2">
      <c r="A240">
        <v>2</v>
      </c>
      <c r="B240">
        <v>5</v>
      </c>
    </row>
    <row r="241" spans="1:2" x14ac:dyDescent="0.2">
      <c r="A241">
        <v>2</v>
      </c>
      <c r="B241">
        <v>5</v>
      </c>
    </row>
    <row r="242" spans="1:2" x14ac:dyDescent="0.2">
      <c r="A242">
        <v>2</v>
      </c>
      <c r="B242">
        <v>5</v>
      </c>
    </row>
    <row r="243" spans="1:2" x14ac:dyDescent="0.2">
      <c r="A243">
        <v>2</v>
      </c>
      <c r="B243">
        <v>5</v>
      </c>
    </row>
    <row r="244" spans="1:2" x14ac:dyDescent="0.2">
      <c r="A244">
        <v>2</v>
      </c>
      <c r="B244">
        <v>5</v>
      </c>
    </row>
    <row r="245" spans="1:2" x14ac:dyDescent="0.2">
      <c r="A245">
        <v>2</v>
      </c>
      <c r="B245">
        <v>5</v>
      </c>
    </row>
    <row r="246" spans="1:2" x14ac:dyDescent="0.2">
      <c r="A246">
        <v>2</v>
      </c>
      <c r="B246">
        <v>5</v>
      </c>
    </row>
    <row r="247" spans="1:2" x14ac:dyDescent="0.2">
      <c r="A247">
        <v>3</v>
      </c>
      <c r="B247">
        <v>1</v>
      </c>
    </row>
    <row r="248" spans="1:2" x14ac:dyDescent="0.2">
      <c r="A248">
        <v>3</v>
      </c>
      <c r="B248">
        <v>1</v>
      </c>
    </row>
    <row r="249" spans="1:2" x14ac:dyDescent="0.2">
      <c r="A249">
        <v>3</v>
      </c>
      <c r="B249">
        <v>1</v>
      </c>
    </row>
    <row r="250" spans="1:2" x14ac:dyDescent="0.2">
      <c r="A250">
        <v>3</v>
      </c>
      <c r="B250">
        <v>1</v>
      </c>
    </row>
    <row r="251" spans="1:2" x14ac:dyDescent="0.2">
      <c r="A251">
        <v>3</v>
      </c>
      <c r="B251">
        <v>1</v>
      </c>
    </row>
    <row r="252" spans="1:2" x14ac:dyDescent="0.2">
      <c r="A252">
        <v>3</v>
      </c>
      <c r="B252">
        <v>1</v>
      </c>
    </row>
    <row r="253" spans="1:2" x14ac:dyDescent="0.2">
      <c r="A253">
        <v>3</v>
      </c>
      <c r="B253">
        <v>1</v>
      </c>
    </row>
    <row r="254" spans="1:2" x14ac:dyDescent="0.2">
      <c r="A254">
        <v>3</v>
      </c>
      <c r="B254">
        <v>1</v>
      </c>
    </row>
    <row r="255" spans="1:2" x14ac:dyDescent="0.2">
      <c r="A255">
        <v>3</v>
      </c>
      <c r="B255">
        <v>1</v>
      </c>
    </row>
    <row r="256" spans="1:2" x14ac:dyDescent="0.2">
      <c r="A256">
        <v>3</v>
      </c>
      <c r="B256">
        <v>1</v>
      </c>
    </row>
    <row r="257" spans="1:2" x14ac:dyDescent="0.2">
      <c r="A257">
        <v>3</v>
      </c>
      <c r="B257">
        <v>1</v>
      </c>
    </row>
    <row r="258" spans="1:2" x14ac:dyDescent="0.2">
      <c r="A258">
        <v>3</v>
      </c>
      <c r="B258">
        <v>1</v>
      </c>
    </row>
    <row r="259" spans="1:2" x14ac:dyDescent="0.2">
      <c r="A259">
        <v>3</v>
      </c>
      <c r="B259">
        <v>1</v>
      </c>
    </row>
    <row r="260" spans="1:2" x14ac:dyDescent="0.2">
      <c r="A260">
        <v>3</v>
      </c>
      <c r="B260">
        <v>1</v>
      </c>
    </row>
    <row r="261" spans="1:2" x14ac:dyDescent="0.2">
      <c r="A261">
        <v>3</v>
      </c>
      <c r="B261">
        <v>1</v>
      </c>
    </row>
    <row r="262" spans="1:2" x14ac:dyDescent="0.2">
      <c r="A262">
        <v>3</v>
      </c>
      <c r="B262">
        <v>1</v>
      </c>
    </row>
    <row r="263" spans="1:2" x14ac:dyDescent="0.2">
      <c r="A263">
        <v>3</v>
      </c>
      <c r="B263">
        <v>1</v>
      </c>
    </row>
    <row r="264" spans="1:2" x14ac:dyDescent="0.2">
      <c r="A264">
        <v>3</v>
      </c>
      <c r="B264">
        <v>1</v>
      </c>
    </row>
    <row r="265" spans="1:2" x14ac:dyDescent="0.2">
      <c r="A265">
        <v>3</v>
      </c>
      <c r="B265">
        <v>1</v>
      </c>
    </row>
    <row r="266" spans="1:2" x14ac:dyDescent="0.2">
      <c r="A266">
        <v>3</v>
      </c>
      <c r="B266">
        <v>1</v>
      </c>
    </row>
    <row r="267" spans="1:2" x14ac:dyDescent="0.2">
      <c r="A267">
        <v>3</v>
      </c>
      <c r="B267">
        <v>1</v>
      </c>
    </row>
    <row r="268" spans="1:2" x14ac:dyDescent="0.2">
      <c r="A268">
        <v>3</v>
      </c>
      <c r="B268">
        <v>1</v>
      </c>
    </row>
    <row r="269" spans="1:2" x14ac:dyDescent="0.2">
      <c r="A269">
        <v>3</v>
      </c>
      <c r="B269">
        <v>1</v>
      </c>
    </row>
    <row r="270" spans="1:2" x14ac:dyDescent="0.2">
      <c r="A270">
        <v>3</v>
      </c>
      <c r="B270">
        <v>1</v>
      </c>
    </row>
    <row r="271" spans="1:2" x14ac:dyDescent="0.2">
      <c r="A271">
        <v>3</v>
      </c>
      <c r="B271">
        <v>1</v>
      </c>
    </row>
    <row r="272" spans="1:2" x14ac:dyDescent="0.2">
      <c r="A272">
        <v>3</v>
      </c>
      <c r="B272">
        <v>1</v>
      </c>
    </row>
    <row r="273" spans="1:2" x14ac:dyDescent="0.2">
      <c r="A273">
        <v>3</v>
      </c>
      <c r="B273">
        <v>1</v>
      </c>
    </row>
    <row r="274" spans="1:2" x14ac:dyDescent="0.2">
      <c r="A274">
        <v>3</v>
      </c>
      <c r="B274">
        <v>1</v>
      </c>
    </row>
    <row r="275" spans="1:2" x14ac:dyDescent="0.2">
      <c r="A275">
        <v>3</v>
      </c>
      <c r="B275">
        <v>1</v>
      </c>
    </row>
    <row r="276" spans="1:2" x14ac:dyDescent="0.2">
      <c r="A276">
        <v>3</v>
      </c>
      <c r="B276">
        <v>1</v>
      </c>
    </row>
    <row r="277" spans="1:2" x14ac:dyDescent="0.2">
      <c r="A277">
        <v>3</v>
      </c>
      <c r="B277">
        <v>1</v>
      </c>
    </row>
    <row r="278" spans="1:2" x14ac:dyDescent="0.2">
      <c r="A278">
        <v>3</v>
      </c>
      <c r="B278">
        <v>1</v>
      </c>
    </row>
    <row r="279" spans="1:2" x14ac:dyDescent="0.2">
      <c r="A279">
        <v>3</v>
      </c>
      <c r="B279">
        <v>1</v>
      </c>
    </row>
    <row r="280" spans="1:2" x14ac:dyDescent="0.2">
      <c r="A280">
        <v>3</v>
      </c>
      <c r="B280">
        <v>1</v>
      </c>
    </row>
    <row r="281" spans="1:2" x14ac:dyDescent="0.2">
      <c r="A281">
        <v>3</v>
      </c>
      <c r="B281">
        <v>1</v>
      </c>
    </row>
    <row r="282" spans="1:2" x14ac:dyDescent="0.2">
      <c r="A282">
        <v>3</v>
      </c>
      <c r="B282">
        <v>1</v>
      </c>
    </row>
    <row r="283" spans="1:2" x14ac:dyDescent="0.2">
      <c r="A283">
        <v>3</v>
      </c>
      <c r="B283">
        <v>1</v>
      </c>
    </row>
    <row r="284" spans="1:2" x14ac:dyDescent="0.2">
      <c r="A284">
        <v>3</v>
      </c>
      <c r="B284">
        <v>1</v>
      </c>
    </row>
    <row r="285" spans="1:2" x14ac:dyDescent="0.2">
      <c r="A285">
        <v>3</v>
      </c>
      <c r="B285">
        <v>1</v>
      </c>
    </row>
    <row r="286" spans="1:2" x14ac:dyDescent="0.2">
      <c r="A286">
        <v>3</v>
      </c>
      <c r="B286">
        <v>1</v>
      </c>
    </row>
    <row r="287" spans="1:2" x14ac:dyDescent="0.2">
      <c r="A287">
        <v>3</v>
      </c>
      <c r="B287">
        <v>1</v>
      </c>
    </row>
    <row r="288" spans="1:2" x14ac:dyDescent="0.2">
      <c r="A288">
        <v>3</v>
      </c>
      <c r="B288">
        <v>1</v>
      </c>
    </row>
    <row r="289" spans="1:2" x14ac:dyDescent="0.2">
      <c r="A289">
        <v>3</v>
      </c>
      <c r="B289">
        <v>1</v>
      </c>
    </row>
    <row r="290" spans="1:2" x14ac:dyDescent="0.2">
      <c r="A290">
        <v>3</v>
      </c>
      <c r="B290">
        <v>1</v>
      </c>
    </row>
    <row r="291" spans="1:2" x14ac:dyDescent="0.2">
      <c r="A291">
        <v>3</v>
      </c>
      <c r="B291">
        <v>1</v>
      </c>
    </row>
    <row r="292" spans="1:2" x14ac:dyDescent="0.2">
      <c r="A292">
        <v>3</v>
      </c>
      <c r="B292">
        <v>1</v>
      </c>
    </row>
    <row r="293" spans="1:2" x14ac:dyDescent="0.2">
      <c r="A293">
        <v>3</v>
      </c>
      <c r="B293">
        <v>1</v>
      </c>
    </row>
    <row r="294" spans="1:2" x14ac:dyDescent="0.2">
      <c r="A294">
        <v>3</v>
      </c>
      <c r="B294">
        <v>1</v>
      </c>
    </row>
    <row r="295" spans="1:2" x14ac:dyDescent="0.2">
      <c r="A295">
        <v>3</v>
      </c>
      <c r="B295">
        <v>1</v>
      </c>
    </row>
    <row r="296" spans="1:2" x14ac:dyDescent="0.2">
      <c r="A296">
        <v>3</v>
      </c>
      <c r="B296">
        <v>1</v>
      </c>
    </row>
    <row r="297" spans="1:2" x14ac:dyDescent="0.2">
      <c r="A297">
        <v>3</v>
      </c>
      <c r="B297">
        <v>1</v>
      </c>
    </row>
    <row r="298" spans="1:2" x14ac:dyDescent="0.2">
      <c r="A298">
        <v>3</v>
      </c>
      <c r="B298">
        <v>1</v>
      </c>
    </row>
    <row r="299" spans="1:2" x14ac:dyDescent="0.2">
      <c r="A299">
        <v>3</v>
      </c>
      <c r="B299">
        <v>1</v>
      </c>
    </row>
    <row r="300" spans="1:2" x14ac:dyDescent="0.2">
      <c r="A300">
        <v>3</v>
      </c>
      <c r="B300">
        <v>1</v>
      </c>
    </row>
    <row r="301" spans="1:2" x14ac:dyDescent="0.2">
      <c r="A301">
        <v>3</v>
      </c>
      <c r="B301">
        <v>1</v>
      </c>
    </row>
    <row r="302" spans="1:2" x14ac:dyDescent="0.2">
      <c r="A302">
        <v>3</v>
      </c>
      <c r="B302">
        <v>1</v>
      </c>
    </row>
    <row r="303" spans="1:2" x14ac:dyDescent="0.2">
      <c r="A303">
        <v>3</v>
      </c>
      <c r="B303">
        <v>1</v>
      </c>
    </row>
    <row r="304" spans="1:2" x14ac:dyDescent="0.2">
      <c r="A304">
        <v>3</v>
      </c>
      <c r="B304">
        <v>1</v>
      </c>
    </row>
    <row r="305" spans="1:2" x14ac:dyDescent="0.2">
      <c r="A305">
        <v>3</v>
      </c>
      <c r="B305">
        <v>1</v>
      </c>
    </row>
    <row r="306" spans="1:2" x14ac:dyDescent="0.2">
      <c r="A306">
        <v>3</v>
      </c>
      <c r="B306">
        <v>1</v>
      </c>
    </row>
    <row r="307" spans="1:2" x14ac:dyDescent="0.2">
      <c r="A307">
        <v>3</v>
      </c>
      <c r="B307">
        <v>2</v>
      </c>
    </row>
    <row r="308" spans="1:2" x14ac:dyDescent="0.2">
      <c r="A308">
        <v>3</v>
      </c>
      <c r="B308">
        <v>2</v>
      </c>
    </row>
    <row r="309" spans="1:2" x14ac:dyDescent="0.2">
      <c r="A309">
        <v>3</v>
      </c>
      <c r="B309">
        <v>2</v>
      </c>
    </row>
    <row r="310" spans="1:2" x14ac:dyDescent="0.2">
      <c r="A310">
        <v>3</v>
      </c>
      <c r="B310">
        <v>2</v>
      </c>
    </row>
    <row r="311" spans="1:2" x14ac:dyDescent="0.2">
      <c r="A311">
        <v>3</v>
      </c>
      <c r="B311">
        <v>2</v>
      </c>
    </row>
    <row r="312" spans="1:2" x14ac:dyDescent="0.2">
      <c r="A312">
        <v>3</v>
      </c>
      <c r="B312">
        <v>2</v>
      </c>
    </row>
    <row r="313" spans="1:2" x14ac:dyDescent="0.2">
      <c r="A313">
        <v>3</v>
      </c>
      <c r="B313">
        <v>2</v>
      </c>
    </row>
    <row r="314" spans="1:2" x14ac:dyDescent="0.2">
      <c r="A314">
        <v>3</v>
      </c>
      <c r="B314">
        <v>2</v>
      </c>
    </row>
    <row r="315" spans="1:2" x14ac:dyDescent="0.2">
      <c r="A315">
        <v>3</v>
      </c>
      <c r="B315">
        <v>2</v>
      </c>
    </row>
    <row r="316" spans="1:2" x14ac:dyDescent="0.2">
      <c r="A316">
        <v>3</v>
      </c>
      <c r="B316">
        <v>2</v>
      </c>
    </row>
    <row r="317" spans="1:2" x14ac:dyDescent="0.2">
      <c r="A317">
        <v>3</v>
      </c>
      <c r="B317">
        <v>2</v>
      </c>
    </row>
    <row r="318" spans="1:2" x14ac:dyDescent="0.2">
      <c r="A318">
        <v>3</v>
      </c>
      <c r="B318">
        <v>2</v>
      </c>
    </row>
    <row r="319" spans="1:2" x14ac:dyDescent="0.2">
      <c r="A319">
        <v>3</v>
      </c>
      <c r="B319">
        <v>2</v>
      </c>
    </row>
    <row r="320" spans="1:2" x14ac:dyDescent="0.2">
      <c r="A320">
        <v>3</v>
      </c>
      <c r="B320">
        <v>2</v>
      </c>
    </row>
    <row r="321" spans="1:2" x14ac:dyDescent="0.2">
      <c r="A321">
        <v>3</v>
      </c>
      <c r="B321">
        <v>2</v>
      </c>
    </row>
    <row r="322" spans="1:2" x14ac:dyDescent="0.2">
      <c r="A322">
        <v>3</v>
      </c>
      <c r="B322">
        <v>2</v>
      </c>
    </row>
    <row r="323" spans="1:2" x14ac:dyDescent="0.2">
      <c r="A323">
        <v>3</v>
      </c>
      <c r="B323">
        <v>2</v>
      </c>
    </row>
    <row r="324" spans="1:2" x14ac:dyDescent="0.2">
      <c r="A324">
        <v>3</v>
      </c>
      <c r="B324">
        <v>2</v>
      </c>
    </row>
    <row r="325" spans="1:2" x14ac:dyDescent="0.2">
      <c r="A325">
        <v>3</v>
      </c>
      <c r="B325">
        <v>2</v>
      </c>
    </row>
    <row r="326" spans="1:2" x14ac:dyDescent="0.2">
      <c r="A326">
        <v>3</v>
      </c>
      <c r="B326">
        <v>2</v>
      </c>
    </row>
    <row r="327" spans="1:2" x14ac:dyDescent="0.2">
      <c r="A327">
        <v>3</v>
      </c>
      <c r="B327">
        <v>2</v>
      </c>
    </row>
    <row r="328" spans="1:2" x14ac:dyDescent="0.2">
      <c r="A328">
        <v>3</v>
      </c>
      <c r="B328">
        <v>2</v>
      </c>
    </row>
    <row r="329" spans="1:2" x14ac:dyDescent="0.2">
      <c r="A329">
        <v>3</v>
      </c>
      <c r="B329">
        <v>2</v>
      </c>
    </row>
    <row r="330" spans="1:2" x14ac:dyDescent="0.2">
      <c r="A330">
        <v>3</v>
      </c>
      <c r="B330">
        <v>2</v>
      </c>
    </row>
    <row r="331" spans="1:2" x14ac:dyDescent="0.2">
      <c r="A331">
        <v>3</v>
      </c>
      <c r="B331">
        <v>2</v>
      </c>
    </row>
    <row r="332" spans="1:2" x14ac:dyDescent="0.2">
      <c r="A332">
        <v>3</v>
      </c>
      <c r="B332">
        <v>2</v>
      </c>
    </row>
    <row r="333" spans="1:2" x14ac:dyDescent="0.2">
      <c r="A333">
        <v>3</v>
      </c>
      <c r="B333">
        <v>2</v>
      </c>
    </row>
    <row r="334" spans="1:2" x14ac:dyDescent="0.2">
      <c r="A334">
        <v>3</v>
      </c>
      <c r="B334">
        <v>2</v>
      </c>
    </row>
    <row r="335" spans="1:2" x14ac:dyDescent="0.2">
      <c r="A335">
        <v>3</v>
      </c>
      <c r="B335">
        <v>2</v>
      </c>
    </row>
    <row r="336" spans="1:2" x14ac:dyDescent="0.2">
      <c r="A336">
        <v>3</v>
      </c>
      <c r="B336">
        <v>2</v>
      </c>
    </row>
    <row r="337" spans="1:2" x14ac:dyDescent="0.2">
      <c r="A337">
        <v>3</v>
      </c>
      <c r="B337">
        <v>2</v>
      </c>
    </row>
    <row r="338" spans="1:2" x14ac:dyDescent="0.2">
      <c r="A338">
        <v>3</v>
      </c>
      <c r="B338">
        <v>2</v>
      </c>
    </row>
    <row r="339" spans="1:2" x14ac:dyDescent="0.2">
      <c r="A339">
        <v>3</v>
      </c>
      <c r="B339">
        <v>2</v>
      </c>
    </row>
    <row r="340" spans="1:2" x14ac:dyDescent="0.2">
      <c r="A340">
        <v>3</v>
      </c>
      <c r="B340">
        <v>2</v>
      </c>
    </row>
    <row r="341" spans="1:2" x14ac:dyDescent="0.2">
      <c r="A341">
        <v>3</v>
      </c>
      <c r="B341">
        <v>2</v>
      </c>
    </row>
    <row r="342" spans="1:2" x14ac:dyDescent="0.2">
      <c r="A342">
        <v>3</v>
      </c>
      <c r="B342">
        <v>2</v>
      </c>
    </row>
    <row r="343" spans="1:2" x14ac:dyDescent="0.2">
      <c r="A343">
        <v>3</v>
      </c>
      <c r="B343">
        <v>2</v>
      </c>
    </row>
    <row r="344" spans="1:2" x14ac:dyDescent="0.2">
      <c r="A344">
        <v>3</v>
      </c>
      <c r="B344">
        <v>2</v>
      </c>
    </row>
    <row r="345" spans="1:2" x14ac:dyDescent="0.2">
      <c r="A345">
        <v>3</v>
      </c>
      <c r="B345">
        <v>2</v>
      </c>
    </row>
    <row r="346" spans="1:2" x14ac:dyDescent="0.2">
      <c r="A346">
        <v>3</v>
      </c>
      <c r="B346">
        <v>2</v>
      </c>
    </row>
    <row r="347" spans="1:2" x14ac:dyDescent="0.2">
      <c r="A347">
        <v>3</v>
      </c>
      <c r="B347">
        <v>3</v>
      </c>
    </row>
    <row r="348" spans="1:2" x14ac:dyDescent="0.2">
      <c r="A348">
        <v>3</v>
      </c>
      <c r="B348">
        <v>3</v>
      </c>
    </row>
    <row r="349" spans="1:2" x14ac:dyDescent="0.2">
      <c r="A349">
        <v>3</v>
      </c>
      <c r="B349">
        <v>3</v>
      </c>
    </row>
    <row r="350" spans="1:2" x14ac:dyDescent="0.2">
      <c r="A350">
        <v>3</v>
      </c>
      <c r="B350">
        <v>3</v>
      </c>
    </row>
    <row r="351" spans="1:2" x14ac:dyDescent="0.2">
      <c r="A351">
        <v>3</v>
      </c>
      <c r="B351">
        <v>3</v>
      </c>
    </row>
    <row r="352" spans="1:2" x14ac:dyDescent="0.2">
      <c r="A352">
        <v>3</v>
      </c>
      <c r="B352">
        <v>3</v>
      </c>
    </row>
    <row r="353" spans="1:2" x14ac:dyDescent="0.2">
      <c r="A353">
        <v>3</v>
      </c>
      <c r="B353">
        <v>3</v>
      </c>
    </row>
    <row r="354" spans="1:2" x14ac:dyDescent="0.2">
      <c r="A354">
        <v>3</v>
      </c>
      <c r="B354">
        <v>3</v>
      </c>
    </row>
    <row r="355" spans="1:2" x14ac:dyDescent="0.2">
      <c r="A355">
        <v>3</v>
      </c>
      <c r="B355">
        <v>3</v>
      </c>
    </row>
    <row r="356" spans="1:2" x14ac:dyDescent="0.2">
      <c r="A356">
        <v>3</v>
      </c>
      <c r="B356">
        <v>3</v>
      </c>
    </row>
    <row r="357" spans="1:2" x14ac:dyDescent="0.2">
      <c r="A357">
        <v>3</v>
      </c>
      <c r="B357">
        <v>4</v>
      </c>
    </row>
    <row r="358" spans="1:2" x14ac:dyDescent="0.2">
      <c r="A358">
        <v>3</v>
      </c>
      <c r="B358">
        <v>4</v>
      </c>
    </row>
    <row r="359" spans="1:2" x14ac:dyDescent="0.2">
      <c r="A359">
        <v>3</v>
      </c>
      <c r="B359">
        <v>4</v>
      </c>
    </row>
    <row r="360" spans="1:2" x14ac:dyDescent="0.2">
      <c r="A360">
        <v>3</v>
      </c>
      <c r="B360">
        <v>4</v>
      </c>
    </row>
    <row r="361" spans="1:2" x14ac:dyDescent="0.2">
      <c r="A361">
        <v>3</v>
      </c>
      <c r="B361">
        <v>4</v>
      </c>
    </row>
    <row r="362" spans="1:2" x14ac:dyDescent="0.2">
      <c r="A362">
        <v>3</v>
      </c>
      <c r="B362">
        <v>5</v>
      </c>
    </row>
    <row r="363" spans="1:2" x14ac:dyDescent="0.2">
      <c r="A363">
        <v>3</v>
      </c>
      <c r="B363">
        <v>5</v>
      </c>
    </row>
    <row r="364" spans="1:2" x14ac:dyDescent="0.2">
      <c r="A364">
        <v>3</v>
      </c>
      <c r="B364">
        <v>5</v>
      </c>
    </row>
    <row r="365" spans="1:2" x14ac:dyDescent="0.2">
      <c r="A365">
        <v>3</v>
      </c>
      <c r="B365">
        <v>5</v>
      </c>
    </row>
    <row r="366" spans="1:2" x14ac:dyDescent="0.2">
      <c r="A366">
        <v>3</v>
      </c>
      <c r="B366">
        <v>5</v>
      </c>
    </row>
    <row r="367" spans="1:2" x14ac:dyDescent="0.2">
      <c r="A367">
        <v>4</v>
      </c>
      <c r="B367">
        <v>1</v>
      </c>
    </row>
    <row r="368" spans="1:2" x14ac:dyDescent="0.2">
      <c r="A368">
        <v>4</v>
      </c>
      <c r="B368">
        <v>1</v>
      </c>
    </row>
    <row r="369" spans="1:2" x14ac:dyDescent="0.2">
      <c r="A369">
        <v>4</v>
      </c>
      <c r="B369">
        <v>1</v>
      </c>
    </row>
    <row r="370" spans="1:2" x14ac:dyDescent="0.2">
      <c r="A370">
        <v>4</v>
      </c>
      <c r="B370">
        <v>1</v>
      </c>
    </row>
    <row r="371" spans="1:2" x14ac:dyDescent="0.2">
      <c r="A371">
        <v>4</v>
      </c>
      <c r="B371">
        <v>1</v>
      </c>
    </row>
    <row r="372" spans="1:2" x14ac:dyDescent="0.2">
      <c r="A372">
        <v>4</v>
      </c>
      <c r="B372">
        <v>1</v>
      </c>
    </row>
    <row r="373" spans="1:2" x14ac:dyDescent="0.2">
      <c r="A373">
        <v>4</v>
      </c>
      <c r="B373">
        <v>1</v>
      </c>
    </row>
    <row r="374" spans="1:2" x14ac:dyDescent="0.2">
      <c r="A374">
        <v>4</v>
      </c>
      <c r="B374">
        <v>1</v>
      </c>
    </row>
    <row r="375" spans="1:2" x14ac:dyDescent="0.2">
      <c r="A375">
        <v>4</v>
      </c>
      <c r="B375">
        <v>1</v>
      </c>
    </row>
    <row r="376" spans="1:2" x14ac:dyDescent="0.2">
      <c r="A376">
        <v>4</v>
      </c>
      <c r="B376">
        <v>1</v>
      </c>
    </row>
    <row r="377" spans="1:2" x14ac:dyDescent="0.2">
      <c r="A377">
        <v>4</v>
      </c>
      <c r="B377">
        <v>1</v>
      </c>
    </row>
    <row r="378" spans="1:2" x14ac:dyDescent="0.2">
      <c r="A378">
        <v>4</v>
      </c>
      <c r="B378">
        <v>1</v>
      </c>
    </row>
    <row r="379" spans="1:2" x14ac:dyDescent="0.2">
      <c r="A379">
        <v>4</v>
      </c>
      <c r="B379">
        <v>1</v>
      </c>
    </row>
    <row r="380" spans="1:2" x14ac:dyDescent="0.2">
      <c r="A380">
        <v>4</v>
      </c>
      <c r="B380">
        <v>1</v>
      </c>
    </row>
    <row r="381" spans="1:2" x14ac:dyDescent="0.2">
      <c r="A381">
        <v>4</v>
      </c>
      <c r="B381">
        <v>1</v>
      </c>
    </row>
    <row r="382" spans="1:2" x14ac:dyDescent="0.2">
      <c r="A382">
        <v>4</v>
      </c>
      <c r="B382">
        <v>1</v>
      </c>
    </row>
    <row r="383" spans="1:2" x14ac:dyDescent="0.2">
      <c r="A383">
        <v>4</v>
      </c>
      <c r="B383">
        <v>1</v>
      </c>
    </row>
    <row r="384" spans="1:2" x14ac:dyDescent="0.2">
      <c r="A384">
        <v>4</v>
      </c>
      <c r="B384">
        <v>1</v>
      </c>
    </row>
    <row r="385" spans="1:2" x14ac:dyDescent="0.2">
      <c r="A385">
        <v>4</v>
      </c>
      <c r="B385">
        <v>1</v>
      </c>
    </row>
    <row r="386" spans="1:2" x14ac:dyDescent="0.2">
      <c r="A386">
        <v>4</v>
      </c>
      <c r="B386">
        <v>1</v>
      </c>
    </row>
    <row r="387" spans="1:2" x14ac:dyDescent="0.2">
      <c r="A387">
        <v>4</v>
      </c>
      <c r="B387">
        <v>1</v>
      </c>
    </row>
    <row r="388" spans="1:2" x14ac:dyDescent="0.2">
      <c r="A388">
        <v>4</v>
      </c>
      <c r="B388">
        <v>1</v>
      </c>
    </row>
    <row r="389" spans="1:2" x14ac:dyDescent="0.2">
      <c r="A389">
        <v>4</v>
      </c>
      <c r="B389">
        <v>1</v>
      </c>
    </row>
    <row r="390" spans="1:2" x14ac:dyDescent="0.2">
      <c r="A390">
        <v>4</v>
      </c>
      <c r="B390">
        <v>1</v>
      </c>
    </row>
    <row r="391" spans="1:2" x14ac:dyDescent="0.2">
      <c r="A391">
        <v>4</v>
      </c>
      <c r="B391">
        <v>1</v>
      </c>
    </row>
    <row r="392" spans="1:2" x14ac:dyDescent="0.2">
      <c r="A392">
        <v>4</v>
      </c>
      <c r="B392">
        <v>1</v>
      </c>
    </row>
    <row r="393" spans="1:2" x14ac:dyDescent="0.2">
      <c r="A393">
        <v>4</v>
      </c>
      <c r="B393">
        <v>1</v>
      </c>
    </row>
    <row r="394" spans="1:2" x14ac:dyDescent="0.2">
      <c r="A394">
        <v>4</v>
      </c>
      <c r="B394">
        <v>1</v>
      </c>
    </row>
    <row r="395" spans="1:2" x14ac:dyDescent="0.2">
      <c r="A395">
        <v>4</v>
      </c>
      <c r="B395">
        <v>1</v>
      </c>
    </row>
    <row r="396" spans="1:2" x14ac:dyDescent="0.2">
      <c r="A396">
        <v>4</v>
      </c>
      <c r="B396">
        <v>1</v>
      </c>
    </row>
    <row r="397" spans="1:2" x14ac:dyDescent="0.2">
      <c r="A397">
        <v>4</v>
      </c>
      <c r="B397">
        <v>1</v>
      </c>
    </row>
    <row r="398" spans="1:2" x14ac:dyDescent="0.2">
      <c r="A398">
        <v>4</v>
      </c>
      <c r="B398">
        <v>1</v>
      </c>
    </row>
    <row r="399" spans="1:2" x14ac:dyDescent="0.2">
      <c r="A399">
        <v>4</v>
      </c>
      <c r="B399">
        <v>1</v>
      </c>
    </row>
    <row r="400" spans="1:2" x14ac:dyDescent="0.2">
      <c r="A400">
        <v>4</v>
      </c>
      <c r="B400">
        <v>1</v>
      </c>
    </row>
    <row r="401" spans="1:2" x14ac:dyDescent="0.2">
      <c r="A401">
        <v>4</v>
      </c>
      <c r="B401">
        <v>1</v>
      </c>
    </row>
    <row r="402" spans="1:2" x14ac:dyDescent="0.2">
      <c r="A402">
        <v>4</v>
      </c>
      <c r="B402">
        <v>1</v>
      </c>
    </row>
    <row r="403" spans="1:2" x14ac:dyDescent="0.2">
      <c r="A403">
        <v>4</v>
      </c>
      <c r="B403">
        <v>1</v>
      </c>
    </row>
    <row r="404" spans="1:2" x14ac:dyDescent="0.2">
      <c r="A404">
        <v>4</v>
      </c>
      <c r="B404">
        <v>1</v>
      </c>
    </row>
    <row r="405" spans="1:2" x14ac:dyDescent="0.2">
      <c r="A405">
        <v>4</v>
      </c>
      <c r="B405">
        <v>1</v>
      </c>
    </row>
    <row r="406" spans="1:2" x14ac:dyDescent="0.2">
      <c r="A406">
        <v>4</v>
      </c>
      <c r="B406">
        <v>1</v>
      </c>
    </row>
    <row r="407" spans="1:2" x14ac:dyDescent="0.2">
      <c r="A407">
        <v>4</v>
      </c>
      <c r="B407">
        <v>1</v>
      </c>
    </row>
    <row r="408" spans="1:2" x14ac:dyDescent="0.2">
      <c r="A408">
        <v>4</v>
      </c>
      <c r="B408">
        <v>1</v>
      </c>
    </row>
    <row r="409" spans="1:2" x14ac:dyDescent="0.2">
      <c r="A409">
        <v>4</v>
      </c>
      <c r="B409">
        <v>1</v>
      </c>
    </row>
    <row r="410" spans="1:2" x14ac:dyDescent="0.2">
      <c r="A410">
        <v>4</v>
      </c>
      <c r="B410">
        <v>1</v>
      </c>
    </row>
    <row r="411" spans="1:2" x14ac:dyDescent="0.2">
      <c r="A411">
        <v>4</v>
      </c>
      <c r="B411">
        <v>1</v>
      </c>
    </row>
    <row r="412" spans="1:2" x14ac:dyDescent="0.2">
      <c r="A412">
        <v>4</v>
      </c>
      <c r="B412">
        <v>1</v>
      </c>
    </row>
    <row r="413" spans="1:2" x14ac:dyDescent="0.2">
      <c r="A413">
        <v>4</v>
      </c>
      <c r="B413">
        <v>1</v>
      </c>
    </row>
    <row r="414" spans="1:2" x14ac:dyDescent="0.2">
      <c r="A414">
        <v>4</v>
      </c>
      <c r="B414">
        <v>1</v>
      </c>
    </row>
    <row r="415" spans="1:2" x14ac:dyDescent="0.2">
      <c r="A415">
        <v>4</v>
      </c>
      <c r="B415">
        <v>1</v>
      </c>
    </row>
    <row r="416" spans="1:2" x14ac:dyDescent="0.2">
      <c r="A416">
        <v>4</v>
      </c>
      <c r="B416">
        <v>1</v>
      </c>
    </row>
    <row r="417" spans="1:2" x14ac:dyDescent="0.2">
      <c r="A417">
        <v>4</v>
      </c>
      <c r="B417">
        <v>2</v>
      </c>
    </row>
    <row r="418" spans="1:2" x14ac:dyDescent="0.2">
      <c r="A418">
        <v>4</v>
      </c>
      <c r="B418">
        <v>2</v>
      </c>
    </row>
    <row r="419" spans="1:2" x14ac:dyDescent="0.2">
      <c r="A419">
        <v>4</v>
      </c>
      <c r="B419">
        <v>2</v>
      </c>
    </row>
    <row r="420" spans="1:2" x14ac:dyDescent="0.2">
      <c r="A420">
        <v>4</v>
      </c>
      <c r="B420">
        <v>2</v>
      </c>
    </row>
    <row r="421" spans="1:2" x14ac:dyDescent="0.2">
      <c r="A421">
        <v>4</v>
      </c>
      <c r="B421">
        <v>2</v>
      </c>
    </row>
    <row r="422" spans="1:2" x14ac:dyDescent="0.2">
      <c r="A422">
        <v>4</v>
      </c>
      <c r="B422">
        <v>2</v>
      </c>
    </row>
    <row r="423" spans="1:2" x14ac:dyDescent="0.2">
      <c r="A423">
        <v>4</v>
      </c>
      <c r="B423">
        <v>2</v>
      </c>
    </row>
    <row r="424" spans="1:2" x14ac:dyDescent="0.2">
      <c r="A424">
        <v>4</v>
      </c>
      <c r="B424">
        <v>2</v>
      </c>
    </row>
    <row r="425" spans="1:2" x14ac:dyDescent="0.2">
      <c r="A425">
        <v>4</v>
      </c>
      <c r="B425">
        <v>2</v>
      </c>
    </row>
    <row r="426" spans="1:2" x14ac:dyDescent="0.2">
      <c r="A426">
        <v>4</v>
      </c>
      <c r="B426">
        <v>2</v>
      </c>
    </row>
    <row r="427" spans="1:2" x14ac:dyDescent="0.2">
      <c r="A427">
        <v>4</v>
      </c>
      <c r="B427">
        <v>2</v>
      </c>
    </row>
    <row r="428" spans="1:2" x14ac:dyDescent="0.2">
      <c r="A428">
        <v>4</v>
      </c>
      <c r="B428">
        <v>2</v>
      </c>
    </row>
    <row r="429" spans="1:2" x14ac:dyDescent="0.2">
      <c r="A429">
        <v>4</v>
      </c>
      <c r="B429">
        <v>2</v>
      </c>
    </row>
    <row r="430" spans="1:2" x14ac:dyDescent="0.2">
      <c r="A430">
        <v>4</v>
      </c>
      <c r="B430">
        <v>2</v>
      </c>
    </row>
    <row r="431" spans="1:2" x14ac:dyDescent="0.2">
      <c r="A431">
        <v>4</v>
      </c>
      <c r="B431">
        <v>2</v>
      </c>
    </row>
    <row r="432" spans="1:2" x14ac:dyDescent="0.2">
      <c r="A432">
        <v>4</v>
      </c>
      <c r="B432">
        <v>2</v>
      </c>
    </row>
    <row r="433" spans="1:2" x14ac:dyDescent="0.2">
      <c r="A433">
        <v>4</v>
      </c>
      <c r="B433">
        <v>2</v>
      </c>
    </row>
    <row r="434" spans="1:2" x14ac:dyDescent="0.2">
      <c r="A434">
        <v>4</v>
      </c>
      <c r="B434">
        <v>2</v>
      </c>
    </row>
    <row r="435" spans="1:2" x14ac:dyDescent="0.2">
      <c r="A435">
        <v>4</v>
      </c>
      <c r="B435">
        <v>2</v>
      </c>
    </row>
    <row r="436" spans="1:2" x14ac:dyDescent="0.2">
      <c r="A436">
        <v>4</v>
      </c>
      <c r="B436">
        <v>2</v>
      </c>
    </row>
    <row r="437" spans="1:2" x14ac:dyDescent="0.2">
      <c r="A437">
        <v>4</v>
      </c>
      <c r="B437">
        <v>2</v>
      </c>
    </row>
    <row r="438" spans="1:2" x14ac:dyDescent="0.2">
      <c r="A438">
        <v>4</v>
      </c>
      <c r="B438">
        <v>2</v>
      </c>
    </row>
    <row r="439" spans="1:2" x14ac:dyDescent="0.2">
      <c r="A439">
        <v>4</v>
      </c>
      <c r="B439">
        <v>2</v>
      </c>
    </row>
    <row r="440" spans="1:2" x14ac:dyDescent="0.2">
      <c r="A440">
        <v>4</v>
      </c>
      <c r="B440">
        <v>2</v>
      </c>
    </row>
    <row r="441" spans="1:2" x14ac:dyDescent="0.2">
      <c r="A441">
        <v>4</v>
      </c>
      <c r="B441">
        <v>2</v>
      </c>
    </row>
    <row r="442" spans="1:2" x14ac:dyDescent="0.2">
      <c r="A442">
        <v>4</v>
      </c>
      <c r="B442">
        <v>2</v>
      </c>
    </row>
    <row r="443" spans="1:2" x14ac:dyDescent="0.2">
      <c r="A443">
        <v>4</v>
      </c>
      <c r="B443">
        <v>2</v>
      </c>
    </row>
    <row r="444" spans="1:2" x14ac:dyDescent="0.2">
      <c r="A444">
        <v>4</v>
      </c>
      <c r="B444">
        <v>2</v>
      </c>
    </row>
    <row r="445" spans="1:2" x14ac:dyDescent="0.2">
      <c r="A445">
        <v>4</v>
      </c>
      <c r="B445">
        <v>2</v>
      </c>
    </row>
    <row r="446" spans="1:2" x14ac:dyDescent="0.2">
      <c r="A446">
        <v>4</v>
      </c>
      <c r="B446">
        <v>2</v>
      </c>
    </row>
    <row r="447" spans="1:2" x14ac:dyDescent="0.2">
      <c r="A447">
        <v>4</v>
      </c>
      <c r="B447">
        <v>2</v>
      </c>
    </row>
    <row r="448" spans="1:2" x14ac:dyDescent="0.2">
      <c r="A448">
        <v>4</v>
      </c>
      <c r="B448">
        <v>2</v>
      </c>
    </row>
    <row r="449" spans="1:2" x14ac:dyDescent="0.2">
      <c r="A449">
        <v>4</v>
      </c>
      <c r="B449">
        <v>2</v>
      </c>
    </row>
    <row r="450" spans="1:2" x14ac:dyDescent="0.2">
      <c r="A450">
        <v>4</v>
      </c>
      <c r="B450">
        <v>2</v>
      </c>
    </row>
    <row r="451" spans="1:2" x14ac:dyDescent="0.2">
      <c r="A451">
        <v>4</v>
      </c>
      <c r="B451">
        <v>2</v>
      </c>
    </row>
    <row r="452" spans="1:2" x14ac:dyDescent="0.2">
      <c r="A452">
        <v>4</v>
      </c>
      <c r="B452">
        <v>2</v>
      </c>
    </row>
    <row r="453" spans="1:2" x14ac:dyDescent="0.2">
      <c r="A453">
        <v>4</v>
      </c>
      <c r="B453">
        <v>2</v>
      </c>
    </row>
    <row r="454" spans="1:2" x14ac:dyDescent="0.2">
      <c r="A454">
        <v>4</v>
      </c>
      <c r="B454">
        <v>2</v>
      </c>
    </row>
    <row r="455" spans="1:2" x14ac:dyDescent="0.2">
      <c r="A455">
        <v>4</v>
      </c>
      <c r="B455">
        <v>2</v>
      </c>
    </row>
    <row r="456" spans="1:2" x14ac:dyDescent="0.2">
      <c r="A456">
        <v>4</v>
      </c>
      <c r="B456">
        <v>2</v>
      </c>
    </row>
    <row r="457" spans="1:2" x14ac:dyDescent="0.2">
      <c r="A457">
        <v>4</v>
      </c>
      <c r="B457">
        <v>3</v>
      </c>
    </row>
    <row r="458" spans="1:2" x14ac:dyDescent="0.2">
      <c r="A458">
        <v>4</v>
      </c>
      <c r="B458">
        <v>3</v>
      </c>
    </row>
    <row r="459" spans="1:2" x14ac:dyDescent="0.2">
      <c r="A459">
        <v>4</v>
      </c>
      <c r="B459">
        <v>3</v>
      </c>
    </row>
    <row r="460" spans="1:2" x14ac:dyDescent="0.2">
      <c r="A460">
        <v>4</v>
      </c>
      <c r="B460">
        <v>3</v>
      </c>
    </row>
    <row r="461" spans="1:2" x14ac:dyDescent="0.2">
      <c r="A461">
        <v>4</v>
      </c>
      <c r="B461">
        <v>3</v>
      </c>
    </row>
    <row r="462" spans="1:2" x14ac:dyDescent="0.2">
      <c r="A462">
        <v>4</v>
      </c>
      <c r="B462">
        <v>4</v>
      </c>
    </row>
    <row r="463" spans="1:2" x14ac:dyDescent="0.2">
      <c r="A463">
        <v>4</v>
      </c>
      <c r="B463">
        <v>4</v>
      </c>
    </row>
    <row r="464" spans="1:2" x14ac:dyDescent="0.2">
      <c r="A464">
        <v>4</v>
      </c>
      <c r="B464">
        <v>4</v>
      </c>
    </row>
    <row r="465" spans="1:2" x14ac:dyDescent="0.2">
      <c r="A465">
        <v>4</v>
      </c>
      <c r="B465">
        <v>4</v>
      </c>
    </row>
    <row r="466" spans="1:2" x14ac:dyDescent="0.2">
      <c r="A466">
        <v>4</v>
      </c>
      <c r="B466">
        <v>4</v>
      </c>
    </row>
    <row r="467" spans="1:2" x14ac:dyDescent="0.2">
      <c r="A467">
        <v>4</v>
      </c>
      <c r="B467">
        <v>4</v>
      </c>
    </row>
    <row r="468" spans="1:2" x14ac:dyDescent="0.2">
      <c r="A468">
        <v>4</v>
      </c>
      <c r="B468">
        <v>4</v>
      </c>
    </row>
    <row r="469" spans="1:2" x14ac:dyDescent="0.2">
      <c r="A469">
        <v>4</v>
      </c>
      <c r="B469">
        <v>4</v>
      </c>
    </row>
    <row r="470" spans="1:2" x14ac:dyDescent="0.2">
      <c r="A470">
        <v>4</v>
      </c>
      <c r="B470">
        <v>4</v>
      </c>
    </row>
    <row r="471" spans="1:2" x14ac:dyDescent="0.2">
      <c r="A471">
        <v>4</v>
      </c>
      <c r="B471">
        <v>4</v>
      </c>
    </row>
    <row r="472" spans="1:2" x14ac:dyDescent="0.2">
      <c r="A472">
        <v>4</v>
      </c>
      <c r="B472">
        <v>5</v>
      </c>
    </row>
    <row r="473" spans="1:2" x14ac:dyDescent="0.2">
      <c r="A473">
        <v>4</v>
      </c>
      <c r="B473">
        <v>5</v>
      </c>
    </row>
    <row r="474" spans="1:2" x14ac:dyDescent="0.2">
      <c r="A474">
        <v>4</v>
      </c>
      <c r="B474">
        <v>5</v>
      </c>
    </row>
    <row r="475" spans="1:2" x14ac:dyDescent="0.2">
      <c r="A475">
        <v>4</v>
      </c>
      <c r="B475">
        <v>5</v>
      </c>
    </row>
    <row r="476" spans="1:2" x14ac:dyDescent="0.2">
      <c r="A476">
        <v>4</v>
      </c>
      <c r="B476">
        <v>5</v>
      </c>
    </row>
    <row r="477" spans="1:2" x14ac:dyDescent="0.2">
      <c r="A477">
        <v>4</v>
      </c>
      <c r="B477">
        <v>5</v>
      </c>
    </row>
    <row r="478" spans="1:2" x14ac:dyDescent="0.2">
      <c r="A478">
        <v>4</v>
      </c>
      <c r="B478">
        <v>5</v>
      </c>
    </row>
    <row r="479" spans="1:2" x14ac:dyDescent="0.2">
      <c r="A479">
        <v>4</v>
      </c>
      <c r="B479">
        <v>5</v>
      </c>
    </row>
    <row r="480" spans="1:2" x14ac:dyDescent="0.2">
      <c r="A480">
        <v>4</v>
      </c>
      <c r="B480">
        <v>5</v>
      </c>
    </row>
    <row r="481" spans="1:2" x14ac:dyDescent="0.2">
      <c r="A481">
        <v>4</v>
      </c>
      <c r="B481">
        <v>5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horizontalDpi="300" verticalDpi="300" copies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81"/>
  <sheetViews>
    <sheetView workbookViewId="0"/>
  </sheetViews>
  <sheetFormatPr baseColWidth="10" defaultRowHeight="12.75" x14ac:dyDescent="0.2"/>
  <cols>
    <col min="11" max="11" width="12.42578125" bestFit="1" customWidth="1"/>
  </cols>
  <sheetData>
    <row r="1" spans="1:15" x14ac:dyDescent="0.2">
      <c r="A1" s="11" t="s">
        <v>263</v>
      </c>
      <c r="B1" s="11" t="s">
        <v>16</v>
      </c>
      <c r="C1" s="1"/>
      <c r="D1" s="1"/>
      <c r="E1" s="1"/>
      <c r="F1" s="1"/>
      <c r="G1" s="1"/>
      <c r="N1" s="11" t="s">
        <v>264</v>
      </c>
      <c r="O1" s="11" t="s">
        <v>169</v>
      </c>
    </row>
    <row r="2" spans="1:15" x14ac:dyDescent="0.2">
      <c r="A2">
        <v>1</v>
      </c>
      <c r="B2">
        <v>1</v>
      </c>
      <c r="N2">
        <v>1</v>
      </c>
      <c r="O2">
        <v>1</v>
      </c>
    </row>
    <row r="3" spans="1:15" x14ac:dyDescent="0.2">
      <c r="A3">
        <v>1</v>
      </c>
      <c r="B3">
        <v>1</v>
      </c>
      <c r="D3" t="s">
        <v>20</v>
      </c>
      <c r="N3">
        <v>1</v>
      </c>
      <c r="O3">
        <v>1</v>
      </c>
    </row>
    <row r="4" spans="1:15" x14ac:dyDescent="0.2">
      <c r="A4">
        <v>1</v>
      </c>
      <c r="B4">
        <v>1</v>
      </c>
      <c r="D4" t="s">
        <v>17</v>
      </c>
      <c r="N4">
        <v>1</v>
      </c>
      <c r="O4">
        <v>1</v>
      </c>
    </row>
    <row r="5" spans="1:15" x14ac:dyDescent="0.2">
      <c r="A5">
        <v>1</v>
      </c>
      <c r="B5">
        <v>1</v>
      </c>
      <c r="D5" t="s">
        <v>18</v>
      </c>
      <c r="N5">
        <v>1</v>
      </c>
      <c r="O5">
        <v>1</v>
      </c>
    </row>
    <row r="6" spans="1:15" x14ac:dyDescent="0.2">
      <c r="A6">
        <v>1</v>
      </c>
      <c r="B6">
        <v>1</v>
      </c>
      <c r="D6" s="9" t="s">
        <v>262</v>
      </c>
      <c r="N6">
        <v>1</v>
      </c>
      <c r="O6">
        <v>1</v>
      </c>
    </row>
    <row r="7" spans="1:15" x14ac:dyDescent="0.2">
      <c r="A7">
        <v>1</v>
      </c>
      <c r="B7">
        <v>1</v>
      </c>
      <c r="D7" t="s">
        <v>19</v>
      </c>
      <c r="N7">
        <v>1</v>
      </c>
      <c r="O7">
        <v>1</v>
      </c>
    </row>
    <row r="8" spans="1:15" x14ac:dyDescent="0.2">
      <c r="A8">
        <v>1</v>
      </c>
      <c r="B8">
        <v>1</v>
      </c>
      <c r="N8">
        <v>1</v>
      </c>
      <c r="O8">
        <v>1</v>
      </c>
    </row>
    <row r="9" spans="1:15" x14ac:dyDescent="0.2">
      <c r="A9">
        <v>1</v>
      </c>
      <c r="B9">
        <v>1</v>
      </c>
      <c r="D9" s="9" t="s">
        <v>312</v>
      </c>
      <c r="N9">
        <v>1</v>
      </c>
      <c r="O9">
        <v>1</v>
      </c>
    </row>
    <row r="10" spans="1:15" x14ac:dyDescent="0.2">
      <c r="A10">
        <v>1</v>
      </c>
      <c r="B10">
        <v>1</v>
      </c>
      <c r="D10" s="9" t="s">
        <v>313</v>
      </c>
      <c r="N10">
        <v>1</v>
      </c>
      <c r="O10">
        <v>1</v>
      </c>
    </row>
    <row r="11" spans="1:15" x14ac:dyDescent="0.2">
      <c r="A11">
        <v>1</v>
      </c>
      <c r="B11">
        <v>1</v>
      </c>
      <c r="N11">
        <v>1</v>
      </c>
      <c r="O11">
        <v>1</v>
      </c>
    </row>
    <row r="12" spans="1:15" x14ac:dyDescent="0.2">
      <c r="A12">
        <v>1</v>
      </c>
      <c r="B12">
        <v>1</v>
      </c>
      <c r="N12">
        <v>1</v>
      </c>
      <c r="O12">
        <v>1</v>
      </c>
    </row>
    <row r="13" spans="1:15" x14ac:dyDescent="0.2">
      <c r="A13">
        <v>1</v>
      </c>
      <c r="B13">
        <v>1</v>
      </c>
      <c r="D13" s="9" t="s">
        <v>238</v>
      </c>
      <c r="N13">
        <v>1</v>
      </c>
      <c r="O13">
        <v>1</v>
      </c>
    </row>
    <row r="14" spans="1:15" x14ac:dyDescent="0.2">
      <c r="A14">
        <v>1</v>
      </c>
      <c r="B14">
        <v>1</v>
      </c>
      <c r="G14" s="9" t="s">
        <v>307</v>
      </c>
      <c r="H14" s="9" t="s">
        <v>308</v>
      </c>
      <c r="I14" s="9" t="s">
        <v>309</v>
      </c>
      <c r="J14" s="9" t="s">
        <v>310</v>
      </c>
      <c r="N14">
        <v>1</v>
      </c>
      <c r="O14">
        <v>1</v>
      </c>
    </row>
    <row r="15" spans="1:15" ht="13.5" thickBot="1" x14ac:dyDescent="0.25">
      <c r="A15">
        <v>1</v>
      </c>
      <c r="B15">
        <v>1</v>
      </c>
      <c r="G15">
        <v>1</v>
      </c>
      <c r="H15">
        <v>2</v>
      </c>
      <c r="I15">
        <v>3</v>
      </c>
      <c r="J15">
        <v>4</v>
      </c>
      <c r="K15" s="9" t="s">
        <v>37</v>
      </c>
      <c r="N15">
        <v>1</v>
      </c>
      <c r="O15">
        <v>1</v>
      </c>
    </row>
    <row r="16" spans="1:15" x14ac:dyDescent="0.2">
      <c r="A16">
        <v>1</v>
      </c>
      <c r="B16">
        <v>1</v>
      </c>
      <c r="D16" s="15" t="s">
        <v>302</v>
      </c>
      <c r="F16">
        <v>1</v>
      </c>
      <c r="G16" s="5">
        <f t="array" ref="G16">SUM(IF(($B$2:$B$481=$F16)*($A$2:$A$481=G$15),1,0))</f>
        <v>50</v>
      </c>
      <c r="H16" s="17">
        <f t="array" ref="H16">SUM(IF(($B$2:$B$481=$F16)*($A$2:$A$481=H$15),1,0))</f>
        <v>40</v>
      </c>
      <c r="I16" s="17">
        <f t="array" ref="I16">SUM(IF(($B$2:$B$481=$F16)*($A$2:$A$481=I$15),1,0))</f>
        <v>60</v>
      </c>
      <c r="J16" s="6">
        <f t="array" ref="J16">SUM(IF(($B$2:$B$481=$F16)*($A$2:$A$481=J$15),1,0))</f>
        <v>50</v>
      </c>
      <c r="K16" s="31">
        <f t="shared" ref="K16:K21" si="0">SUM(G16:J16)</f>
        <v>200</v>
      </c>
      <c r="N16">
        <v>1</v>
      </c>
      <c r="O16">
        <v>1</v>
      </c>
    </row>
    <row r="17" spans="1:15" x14ac:dyDescent="0.2">
      <c r="A17">
        <v>1</v>
      </c>
      <c r="B17">
        <v>1</v>
      </c>
      <c r="D17" s="15" t="s">
        <v>303</v>
      </c>
      <c r="F17">
        <v>2</v>
      </c>
      <c r="G17" s="18">
        <f t="array" ref="G17">SUM(IF(($B$2:$B$481=$F17)*($A$2:$A$481=G$15),1,0))</f>
        <v>30</v>
      </c>
      <c r="H17" s="19">
        <f t="array" ref="H17">SUM(IF(($B$2:$B$481=$F17)*($A$2:$A$481=H$15),1,0))</f>
        <v>30</v>
      </c>
      <c r="I17" s="19">
        <f t="array" ref="I17">SUM(IF(($B$2:$B$481=$F17)*($A$2:$A$481=I$15),1,0))</f>
        <v>40</v>
      </c>
      <c r="J17" s="20">
        <f t="array" ref="J17">SUM(IF(($B$2:$B$481=$F17)*($A$2:$A$481=J$15),1,0))</f>
        <v>40</v>
      </c>
      <c r="K17" s="31">
        <f t="shared" si="0"/>
        <v>140</v>
      </c>
      <c r="N17">
        <v>1</v>
      </c>
      <c r="O17">
        <v>1</v>
      </c>
    </row>
    <row r="18" spans="1:15" x14ac:dyDescent="0.2">
      <c r="A18">
        <v>1</v>
      </c>
      <c r="B18">
        <v>1</v>
      </c>
      <c r="D18" s="15" t="s">
        <v>304</v>
      </c>
      <c r="F18">
        <v>3</v>
      </c>
      <c r="G18" s="18">
        <f t="array" ref="G18">SUM(IF(($B$2:$B$481=$F18)*($A$2:$A$481=G$15),1,0))</f>
        <v>20</v>
      </c>
      <c r="H18" s="19">
        <f t="array" ref="H18">SUM(IF(($B$2:$B$481=$F18)*($A$2:$A$481=H$15),1,0))</f>
        <v>30</v>
      </c>
      <c r="I18" s="19">
        <f t="array" ref="I18">SUM(IF(($B$2:$B$481=$F18)*($A$2:$A$481=I$15),1,0))</f>
        <v>10</v>
      </c>
      <c r="J18" s="20">
        <f t="array" ref="J18">SUM(IF(($B$2:$B$481=$F18)*($A$2:$A$481=J$15),1,0))</f>
        <v>5</v>
      </c>
      <c r="K18" s="31">
        <f t="shared" si="0"/>
        <v>65</v>
      </c>
      <c r="N18">
        <v>1</v>
      </c>
      <c r="O18">
        <v>1</v>
      </c>
    </row>
    <row r="19" spans="1:15" x14ac:dyDescent="0.2">
      <c r="A19">
        <v>1</v>
      </c>
      <c r="B19">
        <v>1</v>
      </c>
      <c r="D19" s="15" t="s">
        <v>305</v>
      </c>
      <c r="F19">
        <v>4</v>
      </c>
      <c r="G19" s="18">
        <f t="array" ref="G19">SUM(IF(($B$2:$B$481=$F19)*($A$2:$A$481=G$15),1,0))</f>
        <v>10</v>
      </c>
      <c r="H19" s="19">
        <f t="array" ref="H19">SUM(IF(($B$2:$B$481=$F19)*($A$2:$A$481=H$15),1,0))</f>
        <v>20</v>
      </c>
      <c r="I19" s="19">
        <f t="array" ref="I19">SUM(IF(($B$2:$B$481=$F19)*($A$2:$A$481=I$15),1,0))</f>
        <v>5</v>
      </c>
      <c r="J19" s="20">
        <f t="array" ref="J19">SUM(IF(($B$2:$B$481=$F19)*($A$2:$A$481=J$15),1,0))</f>
        <v>10</v>
      </c>
      <c r="K19" s="31">
        <f t="shared" si="0"/>
        <v>45</v>
      </c>
      <c r="N19">
        <v>1</v>
      </c>
      <c r="O19">
        <v>1</v>
      </c>
    </row>
    <row r="20" spans="1:15" ht="13.5" thickBot="1" x14ac:dyDescent="0.25">
      <c r="A20">
        <v>1</v>
      </c>
      <c r="B20">
        <v>1</v>
      </c>
      <c r="D20" s="15" t="s">
        <v>306</v>
      </c>
      <c r="F20">
        <v>5</v>
      </c>
      <c r="G20" s="7">
        <f t="array" ref="G20">SUM(IF(($B$2:$B$481=$F20)*($A$2:$A$481=G$15),1,0))</f>
        <v>5</v>
      </c>
      <c r="H20" s="21">
        <f t="array" ref="H20">SUM(IF(($B$2:$B$481=$F20)*($A$2:$A$481=H$15),1,0))</f>
        <v>10</v>
      </c>
      <c r="I20" s="21">
        <f t="array" ref="I20">SUM(IF(($B$2:$B$481=$F20)*($A$2:$A$481=I$15),1,0))</f>
        <v>5</v>
      </c>
      <c r="J20" s="8">
        <f t="array" ref="J20">SUM(IF(($B$2:$B$481=$F20)*($A$2:$A$481=J$15),1,0))</f>
        <v>10</v>
      </c>
      <c r="K20" s="31">
        <f t="shared" si="0"/>
        <v>30</v>
      </c>
      <c r="N20">
        <v>1</v>
      </c>
      <c r="O20">
        <v>1</v>
      </c>
    </row>
    <row r="21" spans="1:15" x14ac:dyDescent="0.2">
      <c r="A21">
        <v>1</v>
      </c>
      <c r="B21">
        <v>1</v>
      </c>
      <c r="F21" s="9" t="s">
        <v>37</v>
      </c>
      <c r="G21" s="32">
        <f>SUM(G16:G20)</f>
        <v>115</v>
      </c>
      <c r="H21" s="32">
        <f>SUM(H16:H20)</f>
        <v>130</v>
      </c>
      <c r="I21" s="32">
        <f>SUM(I16:I20)</f>
        <v>120</v>
      </c>
      <c r="J21" s="32">
        <f>SUM(J16:J20)</f>
        <v>115</v>
      </c>
      <c r="K21" s="31">
        <f t="shared" si="0"/>
        <v>480</v>
      </c>
      <c r="N21">
        <v>1</v>
      </c>
      <c r="O21">
        <v>1</v>
      </c>
    </row>
    <row r="22" spans="1:15" x14ac:dyDescent="0.2">
      <c r="A22">
        <v>1</v>
      </c>
      <c r="B22">
        <v>1</v>
      </c>
      <c r="N22">
        <v>1</v>
      </c>
      <c r="O22">
        <v>1</v>
      </c>
    </row>
    <row r="23" spans="1:15" ht="13.5" thickBot="1" x14ac:dyDescent="0.25">
      <c r="A23">
        <v>1</v>
      </c>
      <c r="B23">
        <v>1</v>
      </c>
      <c r="N23">
        <v>1</v>
      </c>
      <c r="O23">
        <v>1</v>
      </c>
    </row>
    <row r="24" spans="1:15" x14ac:dyDescent="0.2">
      <c r="A24">
        <v>1</v>
      </c>
      <c r="B24">
        <v>1</v>
      </c>
      <c r="D24" s="9" t="s">
        <v>36</v>
      </c>
      <c r="G24" s="5">
        <f t="shared" ref="G24:J28" si="1">G$21*$K16/$K$21</f>
        <v>47.916666666666664</v>
      </c>
      <c r="H24" s="17">
        <f t="shared" si="1"/>
        <v>54.166666666666664</v>
      </c>
      <c r="I24" s="17">
        <f t="shared" si="1"/>
        <v>50</v>
      </c>
      <c r="J24" s="6">
        <f t="shared" si="1"/>
        <v>47.916666666666664</v>
      </c>
      <c r="K24">
        <f>SUM(G24:J24)</f>
        <v>199.99999999999997</v>
      </c>
      <c r="N24">
        <v>1</v>
      </c>
      <c r="O24">
        <v>1</v>
      </c>
    </row>
    <row r="25" spans="1:15" x14ac:dyDescent="0.2">
      <c r="A25">
        <v>1</v>
      </c>
      <c r="B25">
        <v>1</v>
      </c>
      <c r="G25" s="18">
        <f t="shared" si="1"/>
        <v>33.541666666666664</v>
      </c>
      <c r="H25" s="19">
        <f t="shared" si="1"/>
        <v>37.916666666666664</v>
      </c>
      <c r="I25" s="19">
        <f t="shared" si="1"/>
        <v>35</v>
      </c>
      <c r="J25" s="20">
        <f t="shared" si="1"/>
        <v>33.541666666666664</v>
      </c>
      <c r="K25">
        <f>SUM(G25:J25)</f>
        <v>140</v>
      </c>
      <c r="N25">
        <v>1</v>
      </c>
      <c r="O25">
        <v>1</v>
      </c>
    </row>
    <row r="26" spans="1:15" x14ac:dyDescent="0.2">
      <c r="A26">
        <v>1</v>
      </c>
      <c r="B26">
        <v>1</v>
      </c>
      <c r="G26" s="18">
        <f t="shared" si="1"/>
        <v>15.572916666666666</v>
      </c>
      <c r="H26" s="19">
        <f t="shared" si="1"/>
        <v>17.604166666666668</v>
      </c>
      <c r="I26" s="19">
        <f t="shared" si="1"/>
        <v>16.25</v>
      </c>
      <c r="J26" s="20">
        <f t="shared" si="1"/>
        <v>15.572916666666666</v>
      </c>
      <c r="K26">
        <f>SUM(G26:J26)</f>
        <v>65</v>
      </c>
      <c r="N26">
        <v>1</v>
      </c>
      <c r="O26">
        <v>1</v>
      </c>
    </row>
    <row r="27" spans="1:15" x14ac:dyDescent="0.2">
      <c r="A27">
        <v>1</v>
      </c>
      <c r="B27">
        <v>1</v>
      </c>
      <c r="G27" s="18">
        <f t="shared" si="1"/>
        <v>10.78125</v>
      </c>
      <c r="H27" s="19">
        <f t="shared" si="1"/>
        <v>12.1875</v>
      </c>
      <c r="I27" s="19">
        <f t="shared" si="1"/>
        <v>11.25</v>
      </c>
      <c r="J27" s="20">
        <f t="shared" si="1"/>
        <v>10.78125</v>
      </c>
      <c r="K27">
        <f>SUM(G27:J27)</f>
        <v>45</v>
      </c>
      <c r="N27">
        <v>1</v>
      </c>
      <c r="O27">
        <v>1</v>
      </c>
    </row>
    <row r="28" spans="1:15" ht="13.5" thickBot="1" x14ac:dyDescent="0.25">
      <c r="A28">
        <v>1</v>
      </c>
      <c r="B28">
        <v>1</v>
      </c>
      <c r="G28" s="7">
        <f t="shared" si="1"/>
        <v>7.1875</v>
      </c>
      <c r="H28" s="21">
        <f t="shared" si="1"/>
        <v>8.125</v>
      </c>
      <c r="I28" s="21">
        <f t="shared" si="1"/>
        <v>7.5</v>
      </c>
      <c r="J28" s="8">
        <f t="shared" si="1"/>
        <v>7.1875</v>
      </c>
      <c r="K28">
        <f>SUM(G28:J28)</f>
        <v>30</v>
      </c>
      <c r="N28">
        <v>1</v>
      </c>
      <c r="O28">
        <v>1</v>
      </c>
    </row>
    <row r="29" spans="1:15" x14ac:dyDescent="0.2">
      <c r="A29">
        <v>1</v>
      </c>
      <c r="B29">
        <v>1</v>
      </c>
      <c r="F29" s="9" t="s">
        <v>37</v>
      </c>
      <c r="G29">
        <f>SUM(G24:G28)</f>
        <v>115</v>
      </c>
      <c r="H29">
        <f>SUM(H24:H28)</f>
        <v>130</v>
      </c>
      <c r="I29">
        <f>SUM(I24:I28)</f>
        <v>120</v>
      </c>
      <c r="J29">
        <f>SUM(J24:J28)</f>
        <v>115</v>
      </c>
      <c r="K29">
        <f>SUM(K24:K28)</f>
        <v>480</v>
      </c>
      <c r="N29">
        <v>1</v>
      </c>
      <c r="O29">
        <v>1</v>
      </c>
    </row>
    <row r="30" spans="1:15" x14ac:dyDescent="0.2">
      <c r="A30">
        <v>1</v>
      </c>
      <c r="B30">
        <v>1</v>
      </c>
      <c r="N30">
        <v>1</v>
      </c>
      <c r="O30">
        <v>1</v>
      </c>
    </row>
    <row r="31" spans="1:15" x14ac:dyDescent="0.2">
      <c r="A31">
        <v>1</v>
      </c>
      <c r="B31">
        <v>1</v>
      </c>
      <c r="N31">
        <v>1</v>
      </c>
      <c r="O31">
        <v>1</v>
      </c>
    </row>
    <row r="32" spans="1:15" x14ac:dyDescent="0.2">
      <c r="A32">
        <v>1</v>
      </c>
      <c r="B32">
        <v>1</v>
      </c>
      <c r="D32" s="9" t="s">
        <v>39</v>
      </c>
      <c r="G32">
        <f t="shared" ref="G32:J36" si="2">(G16-G24)^2/G24</f>
        <v>9.0579710144927744E-2</v>
      </c>
      <c r="H32">
        <f t="shared" si="2"/>
        <v>3.705128205128204</v>
      </c>
      <c r="I32">
        <f t="shared" si="2"/>
        <v>2</v>
      </c>
      <c r="J32">
        <f t="shared" si="2"/>
        <v>9.0579710144927744E-2</v>
      </c>
      <c r="N32">
        <v>1</v>
      </c>
      <c r="O32">
        <v>1</v>
      </c>
    </row>
    <row r="33" spans="1:15" x14ac:dyDescent="0.2">
      <c r="A33">
        <v>1</v>
      </c>
      <c r="B33">
        <v>1</v>
      </c>
      <c r="G33">
        <f t="shared" si="2"/>
        <v>0.37396480331262894</v>
      </c>
      <c r="H33">
        <f t="shared" si="2"/>
        <v>1.6529304029304019</v>
      </c>
      <c r="I33">
        <f t="shared" si="2"/>
        <v>0.7142857142857143</v>
      </c>
      <c r="J33">
        <f t="shared" si="2"/>
        <v>1.2435300207039348</v>
      </c>
      <c r="N33">
        <v>1</v>
      </c>
      <c r="O33">
        <v>1</v>
      </c>
    </row>
    <row r="34" spans="1:15" x14ac:dyDescent="0.2">
      <c r="A34">
        <v>1</v>
      </c>
      <c r="B34">
        <v>1</v>
      </c>
      <c r="G34">
        <f t="shared" si="2"/>
        <v>1.2585353957636569</v>
      </c>
      <c r="H34">
        <f t="shared" si="2"/>
        <v>8.7284270216962501</v>
      </c>
      <c r="I34">
        <f t="shared" si="2"/>
        <v>2.4038461538461537</v>
      </c>
      <c r="J34">
        <f t="shared" si="2"/>
        <v>7.1782678372352287</v>
      </c>
      <c r="N34">
        <v>1</v>
      </c>
      <c r="O34">
        <v>1</v>
      </c>
    </row>
    <row r="35" spans="1:15" x14ac:dyDescent="0.2">
      <c r="A35">
        <v>1</v>
      </c>
      <c r="B35">
        <v>1</v>
      </c>
      <c r="G35">
        <f t="shared" si="2"/>
        <v>5.6612318840579712E-2</v>
      </c>
      <c r="H35">
        <f t="shared" si="2"/>
        <v>5.0080128205128203</v>
      </c>
      <c r="I35">
        <f t="shared" si="2"/>
        <v>3.4722222222222223</v>
      </c>
      <c r="J35">
        <f t="shared" si="2"/>
        <v>5.6612318840579712E-2</v>
      </c>
      <c r="N35">
        <v>1</v>
      </c>
      <c r="O35">
        <v>1</v>
      </c>
    </row>
    <row r="36" spans="1:15" x14ac:dyDescent="0.2">
      <c r="A36">
        <v>1</v>
      </c>
      <c r="B36">
        <v>1</v>
      </c>
      <c r="G36">
        <f t="shared" si="2"/>
        <v>0.66576086956521741</v>
      </c>
      <c r="H36">
        <f t="shared" si="2"/>
        <v>0.43269230769230771</v>
      </c>
      <c r="I36">
        <f t="shared" si="2"/>
        <v>0.83333333333333337</v>
      </c>
      <c r="J36">
        <f t="shared" si="2"/>
        <v>1.1005434782608696</v>
      </c>
      <c r="N36">
        <v>1</v>
      </c>
      <c r="O36">
        <v>1</v>
      </c>
    </row>
    <row r="37" spans="1:15" x14ac:dyDescent="0.2">
      <c r="A37">
        <v>1</v>
      </c>
      <c r="B37">
        <v>1</v>
      </c>
      <c r="J37" s="9" t="s">
        <v>98</v>
      </c>
      <c r="K37">
        <f>SUM(G32:J36)</f>
        <v>41.065864644459957</v>
      </c>
      <c r="N37">
        <v>1</v>
      </c>
      <c r="O37">
        <v>1</v>
      </c>
    </row>
    <row r="38" spans="1:15" x14ac:dyDescent="0.2">
      <c r="A38">
        <v>1</v>
      </c>
      <c r="B38">
        <v>1</v>
      </c>
      <c r="J38" s="9" t="s">
        <v>41</v>
      </c>
      <c r="K38">
        <f>1-_xlfn.CHISQ.DIST(K37,12,1)</f>
        <v>4.7775580019226993E-5</v>
      </c>
      <c r="N38">
        <v>1</v>
      </c>
      <c r="O38">
        <v>1</v>
      </c>
    </row>
    <row r="39" spans="1:15" x14ac:dyDescent="0.2">
      <c r="A39">
        <v>1</v>
      </c>
      <c r="B39">
        <v>1</v>
      </c>
      <c r="H39" s="29" t="s">
        <v>311</v>
      </c>
      <c r="N39">
        <v>1</v>
      </c>
      <c r="O39">
        <v>1</v>
      </c>
    </row>
    <row r="40" spans="1:15" x14ac:dyDescent="0.2">
      <c r="A40">
        <v>1</v>
      </c>
      <c r="B40">
        <v>1</v>
      </c>
      <c r="N40">
        <v>1</v>
      </c>
      <c r="O40">
        <v>1</v>
      </c>
    </row>
    <row r="41" spans="1:15" x14ac:dyDescent="0.2">
      <c r="A41">
        <v>1</v>
      </c>
      <c r="B41">
        <v>1</v>
      </c>
      <c r="N41">
        <v>1</v>
      </c>
      <c r="O41">
        <v>1</v>
      </c>
    </row>
    <row r="42" spans="1:15" x14ac:dyDescent="0.2">
      <c r="A42">
        <v>1</v>
      </c>
      <c r="B42">
        <v>1</v>
      </c>
      <c r="D42" s="9" t="s">
        <v>314</v>
      </c>
      <c r="N42">
        <v>1</v>
      </c>
      <c r="O42">
        <v>1</v>
      </c>
    </row>
    <row r="43" spans="1:15" x14ac:dyDescent="0.2">
      <c r="A43">
        <v>1</v>
      </c>
      <c r="B43">
        <v>1</v>
      </c>
      <c r="N43">
        <v>1</v>
      </c>
      <c r="O43">
        <v>1</v>
      </c>
    </row>
    <row r="44" spans="1:15" x14ac:dyDescent="0.2">
      <c r="A44">
        <v>1</v>
      </c>
      <c r="B44">
        <v>1</v>
      </c>
      <c r="N44">
        <v>1</v>
      </c>
      <c r="O44">
        <v>1</v>
      </c>
    </row>
    <row r="45" spans="1:15" x14ac:dyDescent="0.2">
      <c r="A45">
        <v>1</v>
      </c>
      <c r="B45">
        <v>1</v>
      </c>
      <c r="N45">
        <v>1</v>
      </c>
      <c r="O45">
        <v>1</v>
      </c>
    </row>
    <row r="46" spans="1:15" x14ac:dyDescent="0.2">
      <c r="A46">
        <v>1</v>
      </c>
      <c r="B46">
        <v>1</v>
      </c>
      <c r="N46">
        <v>1</v>
      </c>
      <c r="O46">
        <v>1</v>
      </c>
    </row>
    <row r="47" spans="1:15" x14ac:dyDescent="0.2">
      <c r="A47">
        <v>1</v>
      </c>
      <c r="B47">
        <v>1</v>
      </c>
      <c r="D47" s="9" t="s">
        <v>105</v>
      </c>
      <c r="N47">
        <v>1</v>
      </c>
      <c r="O47">
        <v>1</v>
      </c>
    </row>
    <row r="48" spans="1:15" x14ac:dyDescent="0.2">
      <c r="A48">
        <v>1</v>
      </c>
      <c r="B48">
        <v>1</v>
      </c>
      <c r="D48" s="12" t="s">
        <v>265</v>
      </c>
      <c r="N48">
        <v>1</v>
      </c>
      <c r="O48">
        <v>1</v>
      </c>
    </row>
    <row r="49" spans="1:15" x14ac:dyDescent="0.2">
      <c r="A49">
        <v>1</v>
      </c>
      <c r="B49">
        <v>1</v>
      </c>
      <c r="D49" s="14" t="s">
        <v>266</v>
      </c>
      <c r="N49">
        <v>1</v>
      </c>
      <c r="O49">
        <v>1</v>
      </c>
    </row>
    <row r="50" spans="1:15" x14ac:dyDescent="0.2">
      <c r="A50">
        <v>1</v>
      </c>
      <c r="B50">
        <v>1</v>
      </c>
      <c r="D50" s="15" t="s">
        <v>267</v>
      </c>
      <c r="N50">
        <v>1</v>
      </c>
      <c r="O50">
        <v>1</v>
      </c>
    </row>
    <row r="51" spans="1:15" x14ac:dyDescent="0.2">
      <c r="A51">
        <v>1</v>
      </c>
      <c r="B51">
        <v>1</v>
      </c>
      <c r="D51" s="15" t="s">
        <v>268</v>
      </c>
      <c r="N51">
        <v>1</v>
      </c>
      <c r="O51">
        <v>1</v>
      </c>
    </row>
    <row r="52" spans="1:15" x14ac:dyDescent="0.2">
      <c r="A52">
        <v>1</v>
      </c>
      <c r="B52">
        <v>2</v>
      </c>
      <c r="D52" s="15" t="s">
        <v>269</v>
      </c>
      <c r="N52">
        <v>1</v>
      </c>
      <c r="O52">
        <v>2</v>
      </c>
    </row>
    <row r="53" spans="1:15" x14ac:dyDescent="0.2">
      <c r="A53">
        <v>1</v>
      </c>
      <c r="B53">
        <v>2</v>
      </c>
      <c r="D53" s="15" t="s">
        <v>270</v>
      </c>
      <c r="N53">
        <v>1</v>
      </c>
      <c r="O53">
        <v>2</v>
      </c>
    </row>
    <row r="54" spans="1:15" x14ac:dyDescent="0.2">
      <c r="A54">
        <v>1</v>
      </c>
      <c r="B54">
        <v>2</v>
      </c>
      <c r="D54" s="15" t="s">
        <v>271</v>
      </c>
      <c r="N54">
        <v>1</v>
      </c>
      <c r="O54">
        <v>2</v>
      </c>
    </row>
    <row r="55" spans="1:15" x14ac:dyDescent="0.2">
      <c r="A55">
        <v>1</v>
      </c>
      <c r="B55">
        <v>2</v>
      </c>
      <c r="D55" s="15" t="s">
        <v>272</v>
      </c>
      <c r="N55">
        <v>1</v>
      </c>
      <c r="O55">
        <v>2</v>
      </c>
    </row>
    <row r="56" spans="1:15" x14ac:dyDescent="0.2">
      <c r="A56">
        <v>1</v>
      </c>
      <c r="B56">
        <v>2</v>
      </c>
      <c r="D56" s="15" t="s">
        <v>273</v>
      </c>
      <c r="N56">
        <v>1</v>
      </c>
      <c r="O56">
        <v>2</v>
      </c>
    </row>
    <row r="57" spans="1:15" x14ac:dyDescent="0.2">
      <c r="A57">
        <v>1</v>
      </c>
      <c r="B57">
        <v>2</v>
      </c>
      <c r="D57" s="14" t="s">
        <v>274</v>
      </c>
      <c r="N57">
        <v>1</v>
      </c>
      <c r="O57">
        <v>2</v>
      </c>
    </row>
    <row r="58" spans="1:15" x14ac:dyDescent="0.2">
      <c r="A58">
        <v>1</v>
      </c>
      <c r="B58">
        <v>2</v>
      </c>
      <c r="D58" s="14" t="s">
        <v>275</v>
      </c>
      <c r="N58">
        <v>1</v>
      </c>
      <c r="O58">
        <v>2</v>
      </c>
    </row>
    <row r="59" spans="1:15" x14ac:dyDescent="0.2">
      <c r="A59">
        <v>1</v>
      </c>
      <c r="B59">
        <v>2</v>
      </c>
      <c r="D59" s="14" t="s">
        <v>276</v>
      </c>
      <c r="N59">
        <v>1</v>
      </c>
      <c r="O59">
        <v>2</v>
      </c>
    </row>
    <row r="60" spans="1:15" x14ac:dyDescent="0.2">
      <c r="A60">
        <v>1</v>
      </c>
      <c r="B60">
        <v>2</v>
      </c>
      <c r="D60" s="14" t="s">
        <v>277</v>
      </c>
      <c r="N60">
        <v>1</v>
      </c>
      <c r="O60">
        <v>2</v>
      </c>
    </row>
    <row r="61" spans="1:15" x14ac:dyDescent="0.2">
      <c r="A61">
        <v>1</v>
      </c>
      <c r="B61">
        <v>2</v>
      </c>
      <c r="D61" s="15" t="s">
        <v>278</v>
      </c>
      <c r="N61">
        <v>1</v>
      </c>
      <c r="O61">
        <v>2</v>
      </c>
    </row>
    <row r="62" spans="1:15" x14ac:dyDescent="0.2">
      <c r="A62">
        <v>1</v>
      </c>
      <c r="B62">
        <v>2</v>
      </c>
      <c r="D62" s="15" t="s">
        <v>279</v>
      </c>
      <c r="N62">
        <v>1</v>
      </c>
      <c r="O62">
        <v>2</v>
      </c>
    </row>
    <row r="63" spans="1:15" x14ac:dyDescent="0.2">
      <c r="A63">
        <v>1</v>
      </c>
      <c r="B63">
        <v>2</v>
      </c>
      <c r="D63" s="15" t="s">
        <v>280</v>
      </c>
      <c r="N63">
        <v>1</v>
      </c>
      <c r="O63">
        <v>2</v>
      </c>
    </row>
    <row r="64" spans="1:15" x14ac:dyDescent="0.2">
      <c r="A64">
        <v>1</v>
      </c>
      <c r="B64">
        <v>2</v>
      </c>
      <c r="D64" s="15" t="s">
        <v>281</v>
      </c>
      <c r="N64">
        <v>1</v>
      </c>
      <c r="O64">
        <v>2</v>
      </c>
    </row>
    <row r="65" spans="1:15" x14ac:dyDescent="0.2">
      <c r="A65">
        <v>1</v>
      </c>
      <c r="B65">
        <v>2</v>
      </c>
      <c r="D65" s="15" t="s">
        <v>282</v>
      </c>
      <c r="N65">
        <v>1</v>
      </c>
      <c r="O65">
        <v>2</v>
      </c>
    </row>
    <row r="66" spans="1:15" x14ac:dyDescent="0.2">
      <c r="A66">
        <v>1</v>
      </c>
      <c r="B66">
        <v>2</v>
      </c>
      <c r="D66" s="15" t="s">
        <v>283</v>
      </c>
      <c r="N66">
        <v>1</v>
      </c>
      <c r="O66">
        <v>2</v>
      </c>
    </row>
    <row r="67" spans="1:15" x14ac:dyDescent="0.2">
      <c r="A67">
        <v>1</v>
      </c>
      <c r="B67">
        <v>2</v>
      </c>
      <c r="D67" s="15" t="s">
        <v>284</v>
      </c>
      <c r="N67">
        <v>1</v>
      </c>
      <c r="O67">
        <v>2</v>
      </c>
    </row>
    <row r="68" spans="1:15" x14ac:dyDescent="0.2">
      <c r="A68">
        <v>1</v>
      </c>
      <c r="B68">
        <v>2</v>
      </c>
      <c r="D68" s="14" t="s">
        <v>285</v>
      </c>
      <c r="N68">
        <v>1</v>
      </c>
      <c r="O68">
        <v>2</v>
      </c>
    </row>
    <row r="69" spans="1:15" x14ac:dyDescent="0.2">
      <c r="A69">
        <v>1</v>
      </c>
      <c r="B69">
        <v>2</v>
      </c>
      <c r="D69" s="14" t="s">
        <v>286</v>
      </c>
      <c r="N69">
        <v>1</v>
      </c>
      <c r="O69">
        <v>2</v>
      </c>
    </row>
    <row r="70" spans="1:15" x14ac:dyDescent="0.2">
      <c r="A70">
        <v>1</v>
      </c>
      <c r="B70">
        <v>2</v>
      </c>
      <c r="D70" s="13"/>
      <c r="N70">
        <v>1</v>
      </c>
      <c r="O70">
        <v>2</v>
      </c>
    </row>
    <row r="71" spans="1:15" x14ac:dyDescent="0.2">
      <c r="A71">
        <v>1</v>
      </c>
      <c r="B71">
        <v>2</v>
      </c>
      <c r="D71" s="15" t="s">
        <v>133</v>
      </c>
      <c r="N71">
        <v>1</v>
      </c>
      <c r="O71">
        <v>2</v>
      </c>
    </row>
    <row r="72" spans="1:15" x14ac:dyDescent="0.2">
      <c r="A72">
        <v>1</v>
      </c>
      <c r="B72">
        <v>2</v>
      </c>
      <c r="D72" s="13"/>
      <c r="N72">
        <v>1</v>
      </c>
      <c r="O72">
        <v>2</v>
      </c>
    </row>
    <row r="73" spans="1:15" x14ac:dyDescent="0.2">
      <c r="A73">
        <v>1</v>
      </c>
      <c r="B73">
        <v>2</v>
      </c>
      <c r="D73" s="15" t="s">
        <v>287</v>
      </c>
      <c r="N73">
        <v>1</v>
      </c>
      <c r="O73">
        <v>2</v>
      </c>
    </row>
    <row r="74" spans="1:15" x14ac:dyDescent="0.2">
      <c r="A74">
        <v>1</v>
      </c>
      <c r="B74">
        <v>2</v>
      </c>
      <c r="D74" s="15" t="s">
        <v>288</v>
      </c>
      <c r="N74">
        <v>1</v>
      </c>
      <c r="O74">
        <v>2</v>
      </c>
    </row>
    <row r="75" spans="1:15" x14ac:dyDescent="0.2">
      <c r="A75">
        <v>1</v>
      </c>
      <c r="B75">
        <v>2</v>
      </c>
      <c r="D75" s="13"/>
      <c r="N75">
        <v>1</v>
      </c>
      <c r="O75">
        <v>2</v>
      </c>
    </row>
    <row r="76" spans="1:15" x14ac:dyDescent="0.2">
      <c r="A76">
        <v>1</v>
      </c>
      <c r="B76">
        <v>2</v>
      </c>
      <c r="D76" s="14" t="s">
        <v>289</v>
      </c>
      <c r="N76">
        <v>1</v>
      </c>
      <c r="O76">
        <v>2</v>
      </c>
    </row>
    <row r="77" spans="1:15" x14ac:dyDescent="0.2">
      <c r="A77">
        <v>1</v>
      </c>
      <c r="B77">
        <v>2</v>
      </c>
      <c r="D77" s="15" t="s">
        <v>278</v>
      </c>
      <c r="N77">
        <v>1</v>
      </c>
      <c r="O77">
        <v>2</v>
      </c>
    </row>
    <row r="78" spans="1:15" x14ac:dyDescent="0.2">
      <c r="A78">
        <v>1</v>
      </c>
      <c r="B78">
        <v>2</v>
      </c>
      <c r="D78" s="15" t="s">
        <v>290</v>
      </c>
      <c r="N78">
        <v>1</v>
      </c>
      <c r="O78">
        <v>2</v>
      </c>
    </row>
    <row r="79" spans="1:15" x14ac:dyDescent="0.2">
      <c r="A79">
        <v>1</v>
      </c>
      <c r="B79">
        <v>2</v>
      </c>
      <c r="D79" s="15" t="s">
        <v>291</v>
      </c>
      <c r="N79">
        <v>1</v>
      </c>
      <c r="O79">
        <v>2</v>
      </c>
    </row>
    <row r="80" spans="1:15" x14ac:dyDescent="0.2">
      <c r="A80">
        <v>1</v>
      </c>
      <c r="B80">
        <v>2</v>
      </c>
      <c r="D80" s="15" t="s">
        <v>292</v>
      </c>
      <c r="N80">
        <v>1</v>
      </c>
      <c r="O80">
        <v>2</v>
      </c>
    </row>
    <row r="81" spans="1:15" x14ac:dyDescent="0.2">
      <c r="A81">
        <v>1</v>
      </c>
      <c r="B81">
        <v>2</v>
      </c>
      <c r="D81" s="15" t="s">
        <v>293</v>
      </c>
      <c r="N81">
        <v>1</v>
      </c>
      <c r="O81">
        <v>2</v>
      </c>
    </row>
    <row r="82" spans="1:15" x14ac:dyDescent="0.2">
      <c r="A82">
        <v>1</v>
      </c>
      <c r="B82">
        <v>3</v>
      </c>
      <c r="D82" s="15" t="s">
        <v>294</v>
      </c>
      <c r="N82">
        <v>1</v>
      </c>
      <c r="O82">
        <v>3</v>
      </c>
    </row>
    <row r="83" spans="1:15" x14ac:dyDescent="0.2">
      <c r="A83">
        <v>1</v>
      </c>
      <c r="B83">
        <v>3</v>
      </c>
      <c r="D83" s="15" t="s">
        <v>295</v>
      </c>
      <c r="N83">
        <v>1</v>
      </c>
      <c r="O83">
        <v>3</v>
      </c>
    </row>
    <row r="84" spans="1:15" x14ac:dyDescent="0.2">
      <c r="A84">
        <v>1</v>
      </c>
      <c r="B84">
        <v>3</v>
      </c>
      <c r="D84" s="14" t="s">
        <v>296</v>
      </c>
      <c r="N84">
        <v>1</v>
      </c>
      <c r="O84">
        <v>3</v>
      </c>
    </row>
    <row r="85" spans="1:15" x14ac:dyDescent="0.2">
      <c r="A85">
        <v>1</v>
      </c>
      <c r="B85">
        <v>3</v>
      </c>
      <c r="D85" s="15" t="s">
        <v>278</v>
      </c>
      <c r="N85">
        <v>1</v>
      </c>
      <c r="O85">
        <v>3</v>
      </c>
    </row>
    <row r="86" spans="1:15" x14ac:dyDescent="0.2">
      <c r="A86">
        <v>1</v>
      </c>
      <c r="B86">
        <v>3</v>
      </c>
      <c r="D86" s="15" t="s">
        <v>290</v>
      </c>
      <c r="N86">
        <v>1</v>
      </c>
      <c r="O86">
        <v>3</v>
      </c>
    </row>
    <row r="87" spans="1:15" x14ac:dyDescent="0.2">
      <c r="A87">
        <v>1</v>
      </c>
      <c r="B87">
        <v>3</v>
      </c>
      <c r="D87" s="15" t="s">
        <v>297</v>
      </c>
      <c r="N87">
        <v>1</v>
      </c>
      <c r="O87">
        <v>3</v>
      </c>
    </row>
    <row r="88" spans="1:15" x14ac:dyDescent="0.2">
      <c r="A88">
        <v>1</v>
      </c>
      <c r="B88">
        <v>3</v>
      </c>
      <c r="D88" s="15" t="s">
        <v>298</v>
      </c>
      <c r="N88">
        <v>1</v>
      </c>
      <c r="O88">
        <v>3</v>
      </c>
    </row>
    <row r="89" spans="1:15" x14ac:dyDescent="0.2">
      <c r="A89">
        <v>1</v>
      </c>
      <c r="B89">
        <v>3</v>
      </c>
      <c r="D89" s="15" t="s">
        <v>299</v>
      </c>
      <c r="N89">
        <v>1</v>
      </c>
      <c r="O89">
        <v>3</v>
      </c>
    </row>
    <row r="90" spans="1:15" x14ac:dyDescent="0.2">
      <c r="A90">
        <v>1</v>
      </c>
      <c r="B90">
        <v>3</v>
      </c>
      <c r="D90" s="15" t="s">
        <v>300</v>
      </c>
      <c r="N90">
        <v>1</v>
      </c>
      <c r="O90">
        <v>3</v>
      </c>
    </row>
    <row r="91" spans="1:15" x14ac:dyDescent="0.2">
      <c r="A91">
        <v>1</v>
      </c>
      <c r="B91">
        <v>3</v>
      </c>
      <c r="D91" s="15" t="s">
        <v>301</v>
      </c>
      <c r="N91">
        <v>1</v>
      </c>
      <c r="O91">
        <v>3</v>
      </c>
    </row>
    <row r="92" spans="1:15" x14ac:dyDescent="0.2">
      <c r="A92">
        <v>1</v>
      </c>
      <c r="B92">
        <v>3</v>
      </c>
      <c r="N92">
        <v>1</v>
      </c>
      <c r="O92">
        <v>3</v>
      </c>
    </row>
    <row r="93" spans="1:15" x14ac:dyDescent="0.2">
      <c r="A93">
        <v>1</v>
      </c>
      <c r="B93">
        <v>3</v>
      </c>
      <c r="N93">
        <v>1</v>
      </c>
      <c r="O93">
        <v>3</v>
      </c>
    </row>
    <row r="94" spans="1:15" x14ac:dyDescent="0.2">
      <c r="A94">
        <v>1</v>
      </c>
      <c r="B94">
        <v>3</v>
      </c>
      <c r="D94" s="30" t="s">
        <v>381</v>
      </c>
      <c r="N94">
        <v>1</v>
      </c>
      <c r="O94">
        <v>3</v>
      </c>
    </row>
    <row r="95" spans="1:15" x14ac:dyDescent="0.2">
      <c r="A95">
        <v>1</v>
      </c>
      <c r="B95">
        <v>3</v>
      </c>
      <c r="N95">
        <v>1</v>
      </c>
      <c r="O95">
        <v>3</v>
      </c>
    </row>
    <row r="96" spans="1:15" x14ac:dyDescent="0.2">
      <c r="A96">
        <v>1</v>
      </c>
      <c r="B96">
        <v>3</v>
      </c>
      <c r="N96">
        <v>1</v>
      </c>
      <c r="O96">
        <v>3</v>
      </c>
    </row>
    <row r="97" spans="1:15" x14ac:dyDescent="0.2">
      <c r="A97">
        <v>1</v>
      </c>
      <c r="B97">
        <v>3</v>
      </c>
      <c r="N97">
        <v>1</v>
      </c>
      <c r="O97">
        <v>3</v>
      </c>
    </row>
    <row r="98" spans="1:15" x14ac:dyDescent="0.2">
      <c r="A98">
        <v>1</v>
      </c>
      <c r="B98">
        <v>3</v>
      </c>
      <c r="N98">
        <v>1</v>
      </c>
      <c r="O98">
        <v>3</v>
      </c>
    </row>
    <row r="99" spans="1:15" x14ac:dyDescent="0.2">
      <c r="A99">
        <v>1</v>
      </c>
      <c r="B99">
        <v>3</v>
      </c>
      <c r="N99">
        <v>1</v>
      </c>
      <c r="O99">
        <v>3</v>
      </c>
    </row>
    <row r="100" spans="1:15" x14ac:dyDescent="0.2">
      <c r="A100">
        <v>1</v>
      </c>
      <c r="B100">
        <v>3</v>
      </c>
      <c r="N100">
        <v>1</v>
      </c>
      <c r="O100">
        <v>3</v>
      </c>
    </row>
    <row r="101" spans="1:15" x14ac:dyDescent="0.2">
      <c r="A101">
        <v>1</v>
      </c>
      <c r="B101">
        <v>3</v>
      </c>
      <c r="N101">
        <v>1</v>
      </c>
      <c r="O101">
        <v>3</v>
      </c>
    </row>
    <row r="102" spans="1:15" x14ac:dyDescent="0.2">
      <c r="A102">
        <v>1</v>
      </c>
      <c r="B102">
        <v>4</v>
      </c>
      <c r="N102">
        <v>1</v>
      </c>
      <c r="O102">
        <v>4</v>
      </c>
    </row>
    <row r="103" spans="1:15" x14ac:dyDescent="0.2">
      <c r="A103">
        <v>1</v>
      </c>
      <c r="B103">
        <v>4</v>
      </c>
      <c r="N103">
        <v>1</v>
      </c>
      <c r="O103">
        <v>4</v>
      </c>
    </row>
    <row r="104" spans="1:15" x14ac:dyDescent="0.2">
      <c r="A104">
        <v>1</v>
      </c>
      <c r="B104">
        <v>4</v>
      </c>
      <c r="N104">
        <v>1</v>
      </c>
      <c r="O104">
        <v>4</v>
      </c>
    </row>
    <row r="105" spans="1:15" x14ac:dyDescent="0.2">
      <c r="A105">
        <v>1</v>
      </c>
      <c r="B105">
        <v>4</v>
      </c>
      <c r="N105">
        <v>1</v>
      </c>
      <c r="O105">
        <v>4</v>
      </c>
    </row>
    <row r="106" spans="1:15" x14ac:dyDescent="0.2">
      <c r="A106">
        <v>1</v>
      </c>
      <c r="B106">
        <v>4</v>
      </c>
      <c r="N106">
        <v>1</v>
      </c>
      <c r="O106">
        <v>4</v>
      </c>
    </row>
    <row r="107" spans="1:15" x14ac:dyDescent="0.2">
      <c r="A107">
        <v>1</v>
      </c>
      <c r="B107">
        <v>4</v>
      </c>
      <c r="N107">
        <v>1</v>
      </c>
      <c r="O107">
        <v>4</v>
      </c>
    </row>
    <row r="108" spans="1:15" x14ac:dyDescent="0.2">
      <c r="A108">
        <v>1</v>
      </c>
      <c r="B108">
        <v>4</v>
      </c>
      <c r="N108">
        <v>1</v>
      </c>
      <c r="O108">
        <v>4</v>
      </c>
    </row>
    <row r="109" spans="1:15" x14ac:dyDescent="0.2">
      <c r="A109">
        <v>1</v>
      </c>
      <c r="B109">
        <v>4</v>
      </c>
      <c r="N109">
        <v>1</v>
      </c>
      <c r="O109">
        <v>4</v>
      </c>
    </row>
    <row r="110" spans="1:15" x14ac:dyDescent="0.2">
      <c r="A110">
        <v>1</v>
      </c>
      <c r="B110">
        <v>4</v>
      </c>
      <c r="N110">
        <v>1</v>
      </c>
      <c r="O110">
        <v>4</v>
      </c>
    </row>
    <row r="111" spans="1:15" x14ac:dyDescent="0.2">
      <c r="A111">
        <v>1</v>
      </c>
      <c r="B111">
        <v>4</v>
      </c>
      <c r="N111">
        <v>1</v>
      </c>
      <c r="O111">
        <v>4</v>
      </c>
    </row>
    <row r="112" spans="1:15" x14ac:dyDescent="0.2">
      <c r="A112">
        <v>1</v>
      </c>
      <c r="B112">
        <v>5</v>
      </c>
      <c r="N112">
        <v>1</v>
      </c>
      <c r="O112">
        <v>5</v>
      </c>
    </row>
    <row r="113" spans="1:15" x14ac:dyDescent="0.2">
      <c r="A113">
        <v>1</v>
      </c>
      <c r="B113">
        <v>5</v>
      </c>
      <c r="N113">
        <v>1</v>
      </c>
      <c r="O113">
        <v>5</v>
      </c>
    </row>
    <row r="114" spans="1:15" x14ac:dyDescent="0.2">
      <c r="A114">
        <v>1</v>
      </c>
      <c r="B114">
        <v>5</v>
      </c>
      <c r="N114">
        <v>1</v>
      </c>
      <c r="O114">
        <v>5</v>
      </c>
    </row>
    <row r="115" spans="1:15" x14ac:dyDescent="0.2">
      <c r="A115">
        <v>1</v>
      </c>
      <c r="B115">
        <v>5</v>
      </c>
      <c r="N115">
        <v>1</v>
      </c>
      <c r="O115">
        <v>5</v>
      </c>
    </row>
    <row r="116" spans="1:15" x14ac:dyDescent="0.2">
      <c r="A116">
        <v>1</v>
      </c>
      <c r="B116">
        <v>5</v>
      </c>
      <c r="N116">
        <v>1</v>
      </c>
      <c r="O116">
        <v>5</v>
      </c>
    </row>
    <row r="117" spans="1:15" x14ac:dyDescent="0.2">
      <c r="A117">
        <v>2</v>
      </c>
      <c r="B117">
        <v>1</v>
      </c>
      <c r="N117">
        <v>2</v>
      </c>
      <c r="O117">
        <v>1</v>
      </c>
    </row>
    <row r="118" spans="1:15" x14ac:dyDescent="0.2">
      <c r="A118">
        <v>2</v>
      </c>
      <c r="B118">
        <v>1</v>
      </c>
      <c r="N118">
        <v>2</v>
      </c>
      <c r="O118">
        <v>1</v>
      </c>
    </row>
    <row r="119" spans="1:15" x14ac:dyDescent="0.2">
      <c r="A119">
        <v>2</v>
      </c>
      <c r="B119">
        <v>1</v>
      </c>
      <c r="N119">
        <v>2</v>
      </c>
      <c r="O119">
        <v>1</v>
      </c>
    </row>
    <row r="120" spans="1:15" x14ac:dyDescent="0.2">
      <c r="A120">
        <v>2</v>
      </c>
      <c r="B120">
        <v>1</v>
      </c>
      <c r="N120">
        <v>2</v>
      </c>
      <c r="O120">
        <v>1</v>
      </c>
    </row>
    <row r="121" spans="1:15" x14ac:dyDescent="0.2">
      <c r="A121">
        <v>2</v>
      </c>
      <c r="B121">
        <v>1</v>
      </c>
      <c r="N121">
        <v>2</v>
      </c>
      <c r="O121">
        <v>1</v>
      </c>
    </row>
    <row r="122" spans="1:15" x14ac:dyDescent="0.2">
      <c r="A122">
        <v>2</v>
      </c>
      <c r="B122">
        <v>1</v>
      </c>
      <c r="N122">
        <v>2</v>
      </c>
      <c r="O122">
        <v>1</v>
      </c>
    </row>
    <row r="123" spans="1:15" x14ac:dyDescent="0.2">
      <c r="A123">
        <v>2</v>
      </c>
      <c r="B123">
        <v>1</v>
      </c>
      <c r="N123">
        <v>2</v>
      </c>
      <c r="O123">
        <v>1</v>
      </c>
    </row>
    <row r="124" spans="1:15" x14ac:dyDescent="0.2">
      <c r="A124">
        <v>2</v>
      </c>
      <c r="B124">
        <v>1</v>
      </c>
      <c r="N124">
        <v>2</v>
      </c>
      <c r="O124">
        <v>1</v>
      </c>
    </row>
    <row r="125" spans="1:15" x14ac:dyDescent="0.2">
      <c r="A125">
        <v>2</v>
      </c>
      <c r="B125">
        <v>1</v>
      </c>
      <c r="N125">
        <v>2</v>
      </c>
      <c r="O125">
        <v>1</v>
      </c>
    </row>
    <row r="126" spans="1:15" x14ac:dyDescent="0.2">
      <c r="A126">
        <v>2</v>
      </c>
      <c r="B126">
        <v>1</v>
      </c>
      <c r="N126">
        <v>2</v>
      </c>
      <c r="O126">
        <v>1</v>
      </c>
    </row>
    <row r="127" spans="1:15" x14ac:dyDescent="0.2">
      <c r="A127">
        <v>2</v>
      </c>
      <c r="B127">
        <v>1</v>
      </c>
      <c r="N127">
        <v>2</v>
      </c>
      <c r="O127">
        <v>1</v>
      </c>
    </row>
    <row r="128" spans="1:15" x14ac:dyDescent="0.2">
      <c r="A128">
        <v>2</v>
      </c>
      <c r="B128">
        <v>1</v>
      </c>
      <c r="N128">
        <v>2</v>
      </c>
      <c r="O128">
        <v>1</v>
      </c>
    </row>
    <row r="129" spans="1:15" x14ac:dyDescent="0.2">
      <c r="A129">
        <v>2</v>
      </c>
      <c r="B129">
        <v>1</v>
      </c>
      <c r="N129">
        <v>2</v>
      </c>
      <c r="O129">
        <v>1</v>
      </c>
    </row>
    <row r="130" spans="1:15" x14ac:dyDescent="0.2">
      <c r="A130">
        <v>2</v>
      </c>
      <c r="B130">
        <v>1</v>
      </c>
      <c r="N130">
        <v>2</v>
      </c>
      <c r="O130">
        <v>1</v>
      </c>
    </row>
    <row r="131" spans="1:15" x14ac:dyDescent="0.2">
      <c r="A131">
        <v>2</v>
      </c>
      <c r="B131">
        <v>1</v>
      </c>
      <c r="N131">
        <v>2</v>
      </c>
      <c r="O131">
        <v>1</v>
      </c>
    </row>
    <row r="132" spans="1:15" x14ac:dyDescent="0.2">
      <c r="A132">
        <v>2</v>
      </c>
      <c r="B132">
        <v>1</v>
      </c>
      <c r="N132">
        <v>2</v>
      </c>
      <c r="O132">
        <v>1</v>
      </c>
    </row>
    <row r="133" spans="1:15" x14ac:dyDescent="0.2">
      <c r="A133">
        <v>2</v>
      </c>
      <c r="B133">
        <v>1</v>
      </c>
      <c r="N133">
        <v>2</v>
      </c>
      <c r="O133">
        <v>1</v>
      </c>
    </row>
    <row r="134" spans="1:15" x14ac:dyDescent="0.2">
      <c r="A134">
        <v>2</v>
      </c>
      <c r="B134">
        <v>1</v>
      </c>
      <c r="N134">
        <v>2</v>
      </c>
      <c r="O134">
        <v>1</v>
      </c>
    </row>
    <row r="135" spans="1:15" x14ac:dyDescent="0.2">
      <c r="A135">
        <v>2</v>
      </c>
      <c r="B135">
        <v>1</v>
      </c>
      <c r="N135">
        <v>2</v>
      </c>
      <c r="O135">
        <v>1</v>
      </c>
    </row>
    <row r="136" spans="1:15" x14ac:dyDescent="0.2">
      <c r="A136">
        <v>2</v>
      </c>
      <c r="B136">
        <v>1</v>
      </c>
      <c r="N136">
        <v>2</v>
      </c>
      <c r="O136">
        <v>1</v>
      </c>
    </row>
    <row r="137" spans="1:15" x14ac:dyDescent="0.2">
      <c r="A137">
        <v>2</v>
      </c>
      <c r="B137">
        <v>1</v>
      </c>
      <c r="N137">
        <v>2</v>
      </c>
      <c r="O137">
        <v>1</v>
      </c>
    </row>
    <row r="138" spans="1:15" x14ac:dyDescent="0.2">
      <c r="A138">
        <v>2</v>
      </c>
      <c r="B138">
        <v>1</v>
      </c>
      <c r="N138">
        <v>2</v>
      </c>
      <c r="O138">
        <v>1</v>
      </c>
    </row>
    <row r="139" spans="1:15" x14ac:dyDescent="0.2">
      <c r="A139">
        <v>2</v>
      </c>
      <c r="B139">
        <v>1</v>
      </c>
      <c r="N139">
        <v>2</v>
      </c>
      <c r="O139">
        <v>1</v>
      </c>
    </row>
    <row r="140" spans="1:15" x14ac:dyDescent="0.2">
      <c r="A140">
        <v>2</v>
      </c>
      <c r="B140">
        <v>1</v>
      </c>
      <c r="N140">
        <v>2</v>
      </c>
      <c r="O140">
        <v>1</v>
      </c>
    </row>
    <row r="141" spans="1:15" x14ac:dyDescent="0.2">
      <c r="A141">
        <v>2</v>
      </c>
      <c r="B141">
        <v>1</v>
      </c>
      <c r="N141">
        <v>2</v>
      </c>
      <c r="O141">
        <v>1</v>
      </c>
    </row>
    <row r="142" spans="1:15" x14ac:dyDescent="0.2">
      <c r="A142">
        <v>2</v>
      </c>
      <c r="B142">
        <v>1</v>
      </c>
      <c r="N142">
        <v>2</v>
      </c>
      <c r="O142">
        <v>1</v>
      </c>
    </row>
    <row r="143" spans="1:15" x14ac:dyDescent="0.2">
      <c r="A143">
        <v>2</v>
      </c>
      <c r="B143">
        <v>1</v>
      </c>
      <c r="N143">
        <v>2</v>
      </c>
      <c r="O143">
        <v>1</v>
      </c>
    </row>
    <row r="144" spans="1:15" x14ac:dyDescent="0.2">
      <c r="A144">
        <v>2</v>
      </c>
      <c r="B144">
        <v>1</v>
      </c>
      <c r="N144">
        <v>2</v>
      </c>
      <c r="O144">
        <v>1</v>
      </c>
    </row>
    <row r="145" spans="1:15" x14ac:dyDescent="0.2">
      <c r="A145">
        <v>2</v>
      </c>
      <c r="B145">
        <v>1</v>
      </c>
      <c r="N145">
        <v>2</v>
      </c>
      <c r="O145">
        <v>1</v>
      </c>
    </row>
    <row r="146" spans="1:15" x14ac:dyDescent="0.2">
      <c r="A146">
        <v>2</v>
      </c>
      <c r="B146">
        <v>1</v>
      </c>
      <c r="N146">
        <v>2</v>
      </c>
      <c r="O146">
        <v>1</v>
      </c>
    </row>
    <row r="147" spans="1:15" x14ac:dyDescent="0.2">
      <c r="A147">
        <v>2</v>
      </c>
      <c r="B147">
        <v>1</v>
      </c>
      <c r="N147">
        <v>2</v>
      </c>
      <c r="O147">
        <v>1</v>
      </c>
    </row>
    <row r="148" spans="1:15" x14ac:dyDescent="0.2">
      <c r="A148">
        <v>2</v>
      </c>
      <c r="B148">
        <v>1</v>
      </c>
      <c r="N148">
        <v>2</v>
      </c>
      <c r="O148">
        <v>1</v>
      </c>
    </row>
    <row r="149" spans="1:15" x14ac:dyDescent="0.2">
      <c r="A149">
        <v>2</v>
      </c>
      <c r="B149">
        <v>1</v>
      </c>
      <c r="N149">
        <v>2</v>
      </c>
      <c r="O149">
        <v>1</v>
      </c>
    </row>
    <row r="150" spans="1:15" x14ac:dyDescent="0.2">
      <c r="A150">
        <v>2</v>
      </c>
      <c r="B150">
        <v>1</v>
      </c>
      <c r="N150">
        <v>2</v>
      </c>
      <c r="O150">
        <v>1</v>
      </c>
    </row>
    <row r="151" spans="1:15" x14ac:dyDescent="0.2">
      <c r="A151">
        <v>2</v>
      </c>
      <c r="B151">
        <v>1</v>
      </c>
      <c r="N151">
        <v>2</v>
      </c>
      <c r="O151">
        <v>1</v>
      </c>
    </row>
    <row r="152" spans="1:15" x14ac:dyDescent="0.2">
      <c r="A152">
        <v>2</v>
      </c>
      <c r="B152">
        <v>1</v>
      </c>
      <c r="N152">
        <v>2</v>
      </c>
      <c r="O152">
        <v>1</v>
      </c>
    </row>
    <row r="153" spans="1:15" x14ac:dyDescent="0.2">
      <c r="A153">
        <v>2</v>
      </c>
      <c r="B153">
        <v>1</v>
      </c>
      <c r="N153">
        <v>2</v>
      </c>
      <c r="O153">
        <v>1</v>
      </c>
    </row>
    <row r="154" spans="1:15" x14ac:dyDescent="0.2">
      <c r="A154">
        <v>2</v>
      </c>
      <c r="B154">
        <v>1</v>
      </c>
      <c r="N154">
        <v>2</v>
      </c>
      <c r="O154">
        <v>1</v>
      </c>
    </row>
    <row r="155" spans="1:15" x14ac:dyDescent="0.2">
      <c r="A155">
        <v>2</v>
      </c>
      <c r="B155">
        <v>1</v>
      </c>
      <c r="N155">
        <v>2</v>
      </c>
      <c r="O155">
        <v>1</v>
      </c>
    </row>
    <row r="156" spans="1:15" x14ac:dyDescent="0.2">
      <c r="A156">
        <v>2</v>
      </c>
      <c r="B156">
        <v>1</v>
      </c>
      <c r="N156">
        <v>2</v>
      </c>
      <c r="O156">
        <v>1</v>
      </c>
    </row>
    <row r="157" spans="1:15" x14ac:dyDescent="0.2">
      <c r="A157">
        <v>2</v>
      </c>
      <c r="B157">
        <v>2</v>
      </c>
      <c r="N157">
        <v>2</v>
      </c>
      <c r="O157">
        <v>2</v>
      </c>
    </row>
    <row r="158" spans="1:15" x14ac:dyDescent="0.2">
      <c r="A158">
        <v>2</v>
      </c>
      <c r="B158">
        <v>2</v>
      </c>
      <c r="N158">
        <v>2</v>
      </c>
      <c r="O158">
        <v>2</v>
      </c>
    </row>
    <row r="159" spans="1:15" x14ac:dyDescent="0.2">
      <c r="A159">
        <v>2</v>
      </c>
      <c r="B159">
        <v>2</v>
      </c>
      <c r="N159">
        <v>2</v>
      </c>
      <c r="O159">
        <v>2</v>
      </c>
    </row>
    <row r="160" spans="1:15" x14ac:dyDescent="0.2">
      <c r="A160">
        <v>2</v>
      </c>
      <c r="B160">
        <v>2</v>
      </c>
      <c r="N160">
        <v>2</v>
      </c>
      <c r="O160">
        <v>2</v>
      </c>
    </row>
    <row r="161" spans="1:15" x14ac:dyDescent="0.2">
      <c r="A161">
        <v>2</v>
      </c>
      <c r="B161">
        <v>2</v>
      </c>
      <c r="N161">
        <v>2</v>
      </c>
      <c r="O161">
        <v>2</v>
      </c>
    </row>
    <row r="162" spans="1:15" x14ac:dyDescent="0.2">
      <c r="A162">
        <v>2</v>
      </c>
      <c r="B162">
        <v>2</v>
      </c>
      <c r="N162">
        <v>2</v>
      </c>
      <c r="O162">
        <v>2</v>
      </c>
    </row>
    <row r="163" spans="1:15" x14ac:dyDescent="0.2">
      <c r="A163">
        <v>2</v>
      </c>
      <c r="B163">
        <v>2</v>
      </c>
      <c r="N163">
        <v>2</v>
      </c>
      <c r="O163">
        <v>2</v>
      </c>
    </row>
    <row r="164" spans="1:15" x14ac:dyDescent="0.2">
      <c r="A164">
        <v>2</v>
      </c>
      <c r="B164">
        <v>2</v>
      </c>
      <c r="N164">
        <v>2</v>
      </c>
      <c r="O164">
        <v>2</v>
      </c>
    </row>
    <row r="165" spans="1:15" x14ac:dyDescent="0.2">
      <c r="A165">
        <v>2</v>
      </c>
      <c r="B165">
        <v>2</v>
      </c>
      <c r="N165">
        <v>2</v>
      </c>
      <c r="O165">
        <v>2</v>
      </c>
    </row>
    <row r="166" spans="1:15" x14ac:dyDescent="0.2">
      <c r="A166">
        <v>2</v>
      </c>
      <c r="B166">
        <v>2</v>
      </c>
      <c r="N166">
        <v>2</v>
      </c>
      <c r="O166">
        <v>2</v>
      </c>
    </row>
    <row r="167" spans="1:15" x14ac:dyDescent="0.2">
      <c r="A167">
        <v>2</v>
      </c>
      <c r="B167">
        <v>2</v>
      </c>
      <c r="N167">
        <v>2</v>
      </c>
      <c r="O167">
        <v>2</v>
      </c>
    </row>
    <row r="168" spans="1:15" x14ac:dyDescent="0.2">
      <c r="A168">
        <v>2</v>
      </c>
      <c r="B168">
        <v>2</v>
      </c>
      <c r="N168">
        <v>2</v>
      </c>
      <c r="O168">
        <v>2</v>
      </c>
    </row>
    <row r="169" spans="1:15" x14ac:dyDescent="0.2">
      <c r="A169">
        <v>2</v>
      </c>
      <c r="B169">
        <v>2</v>
      </c>
      <c r="N169">
        <v>2</v>
      </c>
      <c r="O169">
        <v>2</v>
      </c>
    </row>
    <row r="170" spans="1:15" x14ac:dyDescent="0.2">
      <c r="A170">
        <v>2</v>
      </c>
      <c r="B170">
        <v>2</v>
      </c>
      <c r="N170">
        <v>2</v>
      </c>
      <c r="O170">
        <v>2</v>
      </c>
    </row>
    <row r="171" spans="1:15" x14ac:dyDescent="0.2">
      <c r="A171">
        <v>2</v>
      </c>
      <c r="B171">
        <v>2</v>
      </c>
      <c r="N171">
        <v>2</v>
      </c>
      <c r="O171">
        <v>2</v>
      </c>
    </row>
    <row r="172" spans="1:15" x14ac:dyDescent="0.2">
      <c r="A172">
        <v>2</v>
      </c>
      <c r="B172">
        <v>2</v>
      </c>
      <c r="N172">
        <v>2</v>
      </c>
      <c r="O172">
        <v>2</v>
      </c>
    </row>
    <row r="173" spans="1:15" x14ac:dyDescent="0.2">
      <c r="A173">
        <v>2</v>
      </c>
      <c r="B173">
        <v>2</v>
      </c>
      <c r="N173">
        <v>2</v>
      </c>
      <c r="O173">
        <v>2</v>
      </c>
    </row>
    <row r="174" spans="1:15" x14ac:dyDescent="0.2">
      <c r="A174">
        <v>2</v>
      </c>
      <c r="B174">
        <v>2</v>
      </c>
      <c r="N174">
        <v>2</v>
      </c>
      <c r="O174">
        <v>2</v>
      </c>
    </row>
    <row r="175" spans="1:15" x14ac:dyDescent="0.2">
      <c r="A175">
        <v>2</v>
      </c>
      <c r="B175">
        <v>2</v>
      </c>
      <c r="N175">
        <v>2</v>
      </c>
      <c r="O175">
        <v>2</v>
      </c>
    </row>
    <row r="176" spans="1:15" x14ac:dyDescent="0.2">
      <c r="A176">
        <v>2</v>
      </c>
      <c r="B176">
        <v>2</v>
      </c>
      <c r="N176">
        <v>2</v>
      </c>
      <c r="O176">
        <v>2</v>
      </c>
    </row>
    <row r="177" spans="1:15" x14ac:dyDescent="0.2">
      <c r="A177">
        <v>2</v>
      </c>
      <c r="B177">
        <v>2</v>
      </c>
      <c r="N177">
        <v>2</v>
      </c>
      <c r="O177">
        <v>2</v>
      </c>
    </row>
    <row r="178" spans="1:15" x14ac:dyDescent="0.2">
      <c r="A178">
        <v>2</v>
      </c>
      <c r="B178">
        <v>2</v>
      </c>
      <c r="N178">
        <v>2</v>
      </c>
      <c r="O178">
        <v>2</v>
      </c>
    </row>
    <row r="179" spans="1:15" x14ac:dyDescent="0.2">
      <c r="A179">
        <v>2</v>
      </c>
      <c r="B179">
        <v>2</v>
      </c>
      <c r="N179">
        <v>2</v>
      </c>
      <c r="O179">
        <v>2</v>
      </c>
    </row>
    <row r="180" spans="1:15" x14ac:dyDescent="0.2">
      <c r="A180">
        <v>2</v>
      </c>
      <c r="B180">
        <v>2</v>
      </c>
      <c r="N180">
        <v>2</v>
      </c>
      <c r="O180">
        <v>2</v>
      </c>
    </row>
    <row r="181" spans="1:15" x14ac:dyDescent="0.2">
      <c r="A181">
        <v>2</v>
      </c>
      <c r="B181">
        <v>2</v>
      </c>
      <c r="N181">
        <v>2</v>
      </c>
      <c r="O181">
        <v>2</v>
      </c>
    </row>
    <row r="182" spans="1:15" x14ac:dyDescent="0.2">
      <c r="A182">
        <v>2</v>
      </c>
      <c r="B182">
        <v>2</v>
      </c>
      <c r="N182">
        <v>2</v>
      </c>
      <c r="O182">
        <v>2</v>
      </c>
    </row>
    <row r="183" spans="1:15" x14ac:dyDescent="0.2">
      <c r="A183">
        <v>2</v>
      </c>
      <c r="B183">
        <v>2</v>
      </c>
      <c r="N183">
        <v>2</v>
      </c>
      <c r="O183">
        <v>2</v>
      </c>
    </row>
    <row r="184" spans="1:15" x14ac:dyDescent="0.2">
      <c r="A184">
        <v>2</v>
      </c>
      <c r="B184">
        <v>2</v>
      </c>
      <c r="N184">
        <v>2</v>
      </c>
      <c r="O184">
        <v>2</v>
      </c>
    </row>
    <row r="185" spans="1:15" x14ac:dyDescent="0.2">
      <c r="A185">
        <v>2</v>
      </c>
      <c r="B185">
        <v>2</v>
      </c>
      <c r="N185">
        <v>2</v>
      </c>
      <c r="O185">
        <v>2</v>
      </c>
    </row>
    <row r="186" spans="1:15" x14ac:dyDescent="0.2">
      <c r="A186">
        <v>2</v>
      </c>
      <c r="B186">
        <v>2</v>
      </c>
      <c r="N186">
        <v>2</v>
      </c>
      <c r="O186">
        <v>2</v>
      </c>
    </row>
    <row r="187" spans="1:15" x14ac:dyDescent="0.2">
      <c r="A187">
        <v>2</v>
      </c>
      <c r="B187">
        <v>3</v>
      </c>
      <c r="N187">
        <v>2</v>
      </c>
      <c r="O187">
        <v>3</v>
      </c>
    </row>
    <row r="188" spans="1:15" x14ac:dyDescent="0.2">
      <c r="A188">
        <v>2</v>
      </c>
      <c r="B188">
        <v>3</v>
      </c>
      <c r="N188">
        <v>2</v>
      </c>
      <c r="O188">
        <v>3</v>
      </c>
    </row>
    <row r="189" spans="1:15" x14ac:dyDescent="0.2">
      <c r="A189">
        <v>2</v>
      </c>
      <c r="B189">
        <v>3</v>
      </c>
      <c r="N189">
        <v>2</v>
      </c>
      <c r="O189">
        <v>3</v>
      </c>
    </row>
    <row r="190" spans="1:15" x14ac:dyDescent="0.2">
      <c r="A190">
        <v>2</v>
      </c>
      <c r="B190">
        <v>3</v>
      </c>
      <c r="N190">
        <v>2</v>
      </c>
      <c r="O190">
        <v>3</v>
      </c>
    </row>
    <row r="191" spans="1:15" x14ac:dyDescent="0.2">
      <c r="A191">
        <v>2</v>
      </c>
      <c r="B191">
        <v>3</v>
      </c>
      <c r="N191">
        <v>2</v>
      </c>
      <c r="O191">
        <v>3</v>
      </c>
    </row>
    <row r="192" spans="1:15" x14ac:dyDescent="0.2">
      <c r="A192">
        <v>2</v>
      </c>
      <c r="B192">
        <v>3</v>
      </c>
      <c r="N192">
        <v>2</v>
      </c>
      <c r="O192">
        <v>3</v>
      </c>
    </row>
    <row r="193" spans="1:15" x14ac:dyDescent="0.2">
      <c r="A193">
        <v>2</v>
      </c>
      <c r="B193">
        <v>3</v>
      </c>
      <c r="N193">
        <v>2</v>
      </c>
      <c r="O193">
        <v>3</v>
      </c>
    </row>
    <row r="194" spans="1:15" x14ac:dyDescent="0.2">
      <c r="A194">
        <v>2</v>
      </c>
      <c r="B194">
        <v>3</v>
      </c>
      <c r="N194">
        <v>2</v>
      </c>
      <c r="O194">
        <v>3</v>
      </c>
    </row>
    <row r="195" spans="1:15" x14ac:dyDescent="0.2">
      <c r="A195">
        <v>2</v>
      </c>
      <c r="B195">
        <v>3</v>
      </c>
      <c r="N195">
        <v>2</v>
      </c>
      <c r="O195">
        <v>3</v>
      </c>
    </row>
    <row r="196" spans="1:15" x14ac:dyDescent="0.2">
      <c r="A196">
        <v>2</v>
      </c>
      <c r="B196">
        <v>3</v>
      </c>
      <c r="N196">
        <v>2</v>
      </c>
      <c r="O196">
        <v>3</v>
      </c>
    </row>
    <row r="197" spans="1:15" x14ac:dyDescent="0.2">
      <c r="A197">
        <v>2</v>
      </c>
      <c r="B197">
        <v>3</v>
      </c>
      <c r="N197">
        <v>2</v>
      </c>
      <c r="O197">
        <v>3</v>
      </c>
    </row>
    <row r="198" spans="1:15" x14ac:dyDescent="0.2">
      <c r="A198">
        <v>2</v>
      </c>
      <c r="B198">
        <v>3</v>
      </c>
      <c r="N198">
        <v>2</v>
      </c>
      <c r="O198">
        <v>3</v>
      </c>
    </row>
    <row r="199" spans="1:15" x14ac:dyDescent="0.2">
      <c r="A199">
        <v>2</v>
      </c>
      <c r="B199">
        <v>3</v>
      </c>
      <c r="N199">
        <v>2</v>
      </c>
      <c r="O199">
        <v>3</v>
      </c>
    </row>
    <row r="200" spans="1:15" x14ac:dyDescent="0.2">
      <c r="A200">
        <v>2</v>
      </c>
      <c r="B200">
        <v>3</v>
      </c>
      <c r="N200">
        <v>2</v>
      </c>
      <c r="O200">
        <v>3</v>
      </c>
    </row>
    <row r="201" spans="1:15" x14ac:dyDescent="0.2">
      <c r="A201">
        <v>2</v>
      </c>
      <c r="B201">
        <v>3</v>
      </c>
      <c r="N201">
        <v>2</v>
      </c>
      <c r="O201">
        <v>3</v>
      </c>
    </row>
    <row r="202" spans="1:15" x14ac:dyDescent="0.2">
      <c r="A202">
        <v>2</v>
      </c>
      <c r="B202">
        <v>3</v>
      </c>
      <c r="N202">
        <v>2</v>
      </c>
      <c r="O202">
        <v>3</v>
      </c>
    </row>
    <row r="203" spans="1:15" x14ac:dyDescent="0.2">
      <c r="A203">
        <v>2</v>
      </c>
      <c r="B203">
        <v>3</v>
      </c>
      <c r="N203">
        <v>2</v>
      </c>
      <c r="O203">
        <v>3</v>
      </c>
    </row>
    <row r="204" spans="1:15" x14ac:dyDescent="0.2">
      <c r="A204">
        <v>2</v>
      </c>
      <c r="B204">
        <v>3</v>
      </c>
      <c r="N204">
        <v>2</v>
      </c>
      <c r="O204">
        <v>3</v>
      </c>
    </row>
    <row r="205" spans="1:15" x14ac:dyDescent="0.2">
      <c r="A205">
        <v>2</v>
      </c>
      <c r="B205">
        <v>3</v>
      </c>
      <c r="N205">
        <v>2</v>
      </c>
      <c r="O205">
        <v>3</v>
      </c>
    </row>
    <row r="206" spans="1:15" x14ac:dyDescent="0.2">
      <c r="A206">
        <v>2</v>
      </c>
      <c r="B206">
        <v>3</v>
      </c>
      <c r="N206">
        <v>2</v>
      </c>
      <c r="O206">
        <v>3</v>
      </c>
    </row>
    <row r="207" spans="1:15" x14ac:dyDescent="0.2">
      <c r="A207">
        <v>2</v>
      </c>
      <c r="B207">
        <v>3</v>
      </c>
      <c r="N207">
        <v>2</v>
      </c>
      <c r="O207">
        <v>3</v>
      </c>
    </row>
    <row r="208" spans="1:15" x14ac:dyDescent="0.2">
      <c r="A208">
        <v>2</v>
      </c>
      <c r="B208">
        <v>3</v>
      </c>
      <c r="N208">
        <v>2</v>
      </c>
      <c r="O208">
        <v>3</v>
      </c>
    </row>
    <row r="209" spans="1:15" x14ac:dyDescent="0.2">
      <c r="A209">
        <v>2</v>
      </c>
      <c r="B209">
        <v>3</v>
      </c>
      <c r="N209">
        <v>2</v>
      </c>
      <c r="O209">
        <v>3</v>
      </c>
    </row>
    <row r="210" spans="1:15" x14ac:dyDescent="0.2">
      <c r="A210">
        <v>2</v>
      </c>
      <c r="B210">
        <v>3</v>
      </c>
      <c r="N210">
        <v>2</v>
      </c>
      <c r="O210">
        <v>3</v>
      </c>
    </row>
    <row r="211" spans="1:15" x14ac:dyDescent="0.2">
      <c r="A211">
        <v>2</v>
      </c>
      <c r="B211">
        <v>3</v>
      </c>
      <c r="N211">
        <v>2</v>
      </c>
      <c r="O211">
        <v>3</v>
      </c>
    </row>
    <row r="212" spans="1:15" x14ac:dyDescent="0.2">
      <c r="A212">
        <v>2</v>
      </c>
      <c r="B212">
        <v>3</v>
      </c>
      <c r="N212">
        <v>2</v>
      </c>
      <c r="O212">
        <v>3</v>
      </c>
    </row>
    <row r="213" spans="1:15" x14ac:dyDescent="0.2">
      <c r="A213">
        <v>2</v>
      </c>
      <c r="B213">
        <v>3</v>
      </c>
      <c r="N213">
        <v>2</v>
      </c>
      <c r="O213">
        <v>3</v>
      </c>
    </row>
    <row r="214" spans="1:15" x14ac:dyDescent="0.2">
      <c r="A214">
        <v>2</v>
      </c>
      <c r="B214">
        <v>3</v>
      </c>
      <c r="N214">
        <v>2</v>
      </c>
      <c r="O214">
        <v>3</v>
      </c>
    </row>
    <row r="215" spans="1:15" x14ac:dyDescent="0.2">
      <c r="A215">
        <v>2</v>
      </c>
      <c r="B215">
        <v>3</v>
      </c>
      <c r="N215">
        <v>2</v>
      </c>
      <c r="O215">
        <v>3</v>
      </c>
    </row>
    <row r="216" spans="1:15" x14ac:dyDescent="0.2">
      <c r="A216">
        <v>2</v>
      </c>
      <c r="B216">
        <v>3</v>
      </c>
      <c r="N216">
        <v>2</v>
      </c>
      <c r="O216">
        <v>3</v>
      </c>
    </row>
    <row r="217" spans="1:15" x14ac:dyDescent="0.2">
      <c r="A217">
        <v>2</v>
      </c>
      <c r="B217">
        <v>4</v>
      </c>
      <c r="N217">
        <v>2</v>
      </c>
      <c r="O217">
        <v>4</v>
      </c>
    </row>
    <row r="218" spans="1:15" x14ac:dyDescent="0.2">
      <c r="A218">
        <v>2</v>
      </c>
      <c r="B218">
        <v>4</v>
      </c>
      <c r="N218">
        <v>2</v>
      </c>
      <c r="O218">
        <v>4</v>
      </c>
    </row>
    <row r="219" spans="1:15" x14ac:dyDescent="0.2">
      <c r="A219">
        <v>2</v>
      </c>
      <c r="B219">
        <v>4</v>
      </c>
      <c r="N219">
        <v>2</v>
      </c>
      <c r="O219">
        <v>4</v>
      </c>
    </row>
    <row r="220" spans="1:15" x14ac:dyDescent="0.2">
      <c r="A220">
        <v>2</v>
      </c>
      <c r="B220">
        <v>4</v>
      </c>
      <c r="N220">
        <v>2</v>
      </c>
      <c r="O220">
        <v>4</v>
      </c>
    </row>
    <row r="221" spans="1:15" x14ac:dyDescent="0.2">
      <c r="A221">
        <v>2</v>
      </c>
      <c r="B221">
        <v>4</v>
      </c>
      <c r="N221">
        <v>2</v>
      </c>
      <c r="O221">
        <v>4</v>
      </c>
    </row>
    <row r="222" spans="1:15" x14ac:dyDescent="0.2">
      <c r="A222">
        <v>2</v>
      </c>
      <c r="B222">
        <v>4</v>
      </c>
      <c r="N222">
        <v>2</v>
      </c>
      <c r="O222">
        <v>4</v>
      </c>
    </row>
    <row r="223" spans="1:15" x14ac:dyDescent="0.2">
      <c r="A223">
        <v>2</v>
      </c>
      <c r="B223">
        <v>4</v>
      </c>
      <c r="N223">
        <v>2</v>
      </c>
      <c r="O223">
        <v>4</v>
      </c>
    </row>
    <row r="224" spans="1:15" x14ac:dyDescent="0.2">
      <c r="A224">
        <v>2</v>
      </c>
      <c r="B224">
        <v>4</v>
      </c>
      <c r="N224">
        <v>2</v>
      </c>
      <c r="O224">
        <v>4</v>
      </c>
    </row>
    <row r="225" spans="1:15" x14ac:dyDescent="0.2">
      <c r="A225">
        <v>2</v>
      </c>
      <c r="B225">
        <v>4</v>
      </c>
      <c r="N225">
        <v>2</v>
      </c>
      <c r="O225">
        <v>4</v>
      </c>
    </row>
    <row r="226" spans="1:15" x14ac:dyDescent="0.2">
      <c r="A226">
        <v>2</v>
      </c>
      <c r="B226">
        <v>4</v>
      </c>
      <c r="N226">
        <v>2</v>
      </c>
      <c r="O226">
        <v>4</v>
      </c>
    </row>
    <row r="227" spans="1:15" x14ac:dyDescent="0.2">
      <c r="A227">
        <v>2</v>
      </c>
      <c r="B227">
        <v>4</v>
      </c>
      <c r="N227">
        <v>2</v>
      </c>
      <c r="O227">
        <v>4</v>
      </c>
    </row>
    <row r="228" spans="1:15" x14ac:dyDescent="0.2">
      <c r="A228">
        <v>2</v>
      </c>
      <c r="B228">
        <v>4</v>
      </c>
      <c r="N228">
        <v>2</v>
      </c>
      <c r="O228">
        <v>4</v>
      </c>
    </row>
    <row r="229" spans="1:15" x14ac:dyDescent="0.2">
      <c r="A229">
        <v>2</v>
      </c>
      <c r="B229">
        <v>4</v>
      </c>
      <c r="N229">
        <v>2</v>
      </c>
      <c r="O229">
        <v>4</v>
      </c>
    </row>
    <row r="230" spans="1:15" x14ac:dyDescent="0.2">
      <c r="A230">
        <v>2</v>
      </c>
      <c r="B230">
        <v>4</v>
      </c>
      <c r="N230">
        <v>2</v>
      </c>
      <c r="O230">
        <v>4</v>
      </c>
    </row>
    <row r="231" spans="1:15" x14ac:dyDescent="0.2">
      <c r="A231">
        <v>2</v>
      </c>
      <c r="B231">
        <v>4</v>
      </c>
      <c r="N231">
        <v>2</v>
      </c>
      <c r="O231">
        <v>4</v>
      </c>
    </row>
    <row r="232" spans="1:15" x14ac:dyDescent="0.2">
      <c r="A232">
        <v>2</v>
      </c>
      <c r="B232">
        <v>4</v>
      </c>
      <c r="N232">
        <v>2</v>
      </c>
      <c r="O232">
        <v>4</v>
      </c>
    </row>
    <row r="233" spans="1:15" x14ac:dyDescent="0.2">
      <c r="A233">
        <v>2</v>
      </c>
      <c r="B233">
        <v>4</v>
      </c>
      <c r="N233">
        <v>2</v>
      </c>
      <c r="O233">
        <v>4</v>
      </c>
    </row>
    <row r="234" spans="1:15" x14ac:dyDescent="0.2">
      <c r="A234">
        <v>2</v>
      </c>
      <c r="B234">
        <v>4</v>
      </c>
      <c r="N234">
        <v>2</v>
      </c>
      <c r="O234">
        <v>4</v>
      </c>
    </row>
    <row r="235" spans="1:15" x14ac:dyDescent="0.2">
      <c r="A235">
        <v>2</v>
      </c>
      <c r="B235">
        <v>4</v>
      </c>
      <c r="N235">
        <v>2</v>
      </c>
      <c r="O235">
        <v>4</v>
      </c>
    </row>
    <row r="236" spans="1:15" x14ac:dyDescent="0.2">
      <c r="A236">
        <v>2</v>
      </c>
      <c r="B236">
        <v>4</v>
      </c>
      <c r="N236">
        <v>2</v>
      </c>
      <c r="O236">
        <v>4</v>
      </c>
    </row>
    <row r="237" spans="1:15" x14ac:dyDescent="0.2">
      <c r="A237">
        <v>2</v>
      </c>
      <c r="B237">
        <v>5</v>
      </c>
      <c r="N237">
        <v>2</v>
      </c>
      <c r="O237">
        <v>5</v>
      </c>
    </row>
    <row r="238" spans="1:15" x14ac:dyDescent="0.2">
      <c r="A238">
        <v>2</v>
      </c>
      <c r="B238">
        <v>5</v>
      </c>
      <c r="N238">
        <v>2</v>
      </c>
      <c r="O238">
        <v>5</v>
      </c>
    </row>
    <row r="239" spans="1:15" x14ac:dyDescent="0.2">
      <c r="A239">
        <v>2</v>
      </c>
      <c r="B239">
        <v>5</v>
      </c>
      <c r="N239">
        <v>2</v>
      </c>
      <c r="O239">
        <v>5</v>
      </c>
    </row>
    <row r="240" spans="1:15" x14ac:dyDescent="0.2">
      <c r="A240">
        <v>2</v>
      </c>
      <c r="B240">
        <v>5</v>
      </c>
      <c r="N240">
        <v>2</v>
      </c>
      <c r="O240">
        <v>5</v>
      </c>
    </row>
    <row r="241" spans="1:15" x14ac:dyDescent="0.2">
      <c r="A241">
        <v>2</v>
      </c>
      <c r="B241">
        <v>5</v>
      </c>
      <c r="N241">
        <v>2</v>
      </c>
      <c r="O241">
        <v>5</v>
      </c>
    </row>
    <row r="242" spans="1:15" x14ac:dyDescent="0.2">
      <c r="A242">
        <v>2</v>
      </c>
      <c r="B242">
        <v>5</v>
      </c>
      <c r="N242">
        <v>2</v>
      </c>
      <c r="O242">
        <v>5</v>
      </c>
    </row>
    <row r="243" spans="1:15" x14ac:dyDescent="0.2">
      <c r="A243">
        <v>2</v>
      </c>
      <c r="B243">
        <v>5</v>
      </c>
      <c r="N243">
        <v>2</v>
      </c>
      <c r="O243">
        <v>5</v>
      </c>
    </row>
    <row r="244" spans="1:15" x14ac:dyDescent="0.2">
      <c r="A244">
        <v>2</v>
      </c>
      <c r="B244">
        <v>5</v>
      </c>
      <c r="N244">
        <v>2</v>
      </c>
      <c r="O244">
        <v>5</v>
      </c>
    </row>
    <row r="245" spans="1:15" x14ac:dyDescent="0.2">
      <c r="A245">
        <v>2</v>
      </c>
      <c r="B245">
        <v>5</v>
      </c>
      <c r="N245">
        <v>2</v>
      </c>
      <c r="O245">
        <v>5</v>
      </c>
    </row>
    <row r="246" spans="1:15" x14ac:dyDescent="0.2">
      <c r="A246">
        <v>2</v>
      </c>
      <c r="B246">
        <v>5</v>
      </c>
      <c r="N246">
        <v>2</v>
      </c>
      <c r="O246">
        <v>5</v>
      </c>
    </row>
    <row r="247" spans="1:15" x14ac:dyDescent="0.2">
      <c r="A247">
        <v>3</v>
      </c>
      <c r="B247">
        <v>1</v>
      </c>
      <c r="N247">
        <v>3</v>
      </c>
      <c r="O247">
        <v>1</v>
      </c>
    </row>
    <row r="248" spans="1:15" x14ac:dyDescent="0.2">
      <c r="A248">
        <v>3</v>
      </c>
      <c r="B248">
        <v>1</v>
      </c>
      <c r="N248">
        <v>3</v>
      </c>
      <c r="O248">
        <v>1</v>
      </c>
    </row>
    <row r="249" spans="1:15" x14ac:dyDescent="0.2">
      <c r="A249">
        <v>3</v>
      </c>
      <c r="B249">
        <v>1</v>
      </c>
      <c r="N249">
        <v>3</v>
      </c>
      <c r="O249">
        <v>1</v>
      </c>
    </row>
    <row r="250" spans="1:15" x14ac:dyDescent="0.2">
      <c r="A250">
        <v>3</v>
      </c>
      <c r="B250">
        <v>1</v>
      </c>
      <c r="N250">
        <v>3</v>
      </c>
      <c r="O250">
        <v>1</v>
      </c>
    </row>
    <row r="251" spans="1:15" x14ac:dyDescent="0.2">
      <c r="A251">
        <v>3</v>
      </c>
      <c r="B251">
        <v>1</v>
      </c>
      <c r="N251">
        <v>3</v>
      </c>
      <c r="O251">
        <v>1</v>
      </c>
    </row>
    <row r="252" spans="1:15" x14ac:dyDescent="0.2">
      <c r="A252">
        <v>3</v>
      </c>
      <c r="B252">
        <v>1</v>
      </c>
      <c r="N252">
        <v>3</v>
      </c>
      <c r="O252">
        <v>1</v>
      </c>
    </row>
    <row r="253" spans="1:15" x14ac:dyDescent="0.2">
      <c r="A253">
        <v>3</v>
      </c>
      <c r="B253">
        <v>1</v>
      </c>
      <c r="N253">
        <v>3</v>
      </c>
      <c r="O253">
        <v>1</v>
      </c>
    </row>
    <row r="254" spans="1:15" x14ac:dyDescent="0.2">
      <c r="A254">
        <v>3</v>
      </c>
      <c r="B254">
        <v>1</v>
      </c>
      <c r="N254">
        <v>3</v>
      </c>
      <c r="O254">
        <v>1</v>
      </c>
    </row>
    <row r="255" spans="1:15" x14ac:dyDescent="0.2">
      <c r="A255">
        <v>3</v>
      </c>
      <c r="B255">
        <v>1</v>
      </c>
      <c r="N255">
        <v>3</v>
      </c>
      <c r="O255">
        <v>1</v>
      </c>
    </row>
    <row r="256" spans="1:15" x14ac:dyDescent="0.2">
      <c r="A256">
        <v>3</v>
      </c>
      <c r="B256">
        <v>1</v>
      </c>
      <c r="N256">
        <v>3</v>
      </c>
      <c r="O256">
        <v>1</v>
      </c>
    </row>
    <row r="257" spans="1:15" x14ac:dyDescent="0.2">
      <c r="A257">
        <v>3</v>
      </c>
      <c r="B257">
        <v>1</v>
      </c>
      <c r="N257">
        <v>3</v>
      </c>
      <c r="O257">
        <v>1</v>
      </c>
    </row>
    <row r="258" spans="1:15" x14ac:dyDescent="0.2">
      <c r="A258">
        <v>3</v>
      </c>
      <c r="B258">
        <v>1</v>
      </c>
      <c r="N258">
        <v>3</v>
      </c>
      <c r="O258">
        <v>1</v>
      </c>
    </row>
    <row r="259" spans="1:15" x14ac:dyDescent="0.2">
      <c r="A259">
        <v>3</v>
      </c>
      <c r="B259">
        <v>1</v>
      </c>
      <c r="N259">
        <v>3</v>
      </c>
      <c r="O259">
        <v>1</v>
      </c>
    </row>
    <row r="260" spans="1:15" x14ac:dyDescent="0.2">
      <c r="A260">
        <v>3</v>
      </c>
      <c r="B260">
        <v>1</v>
      </c>
      <c r="N260">
        <v>3</v>
      </c>
      <c r="O260">
        <v>1</v>
      </c>
    </row>
    <row r="261" spans="1:15" x14ac:dyDescent="0.2">
      <c r="A261">
        <v>3</v>
      </c>
      <c r="B261">
        <v>1</v>
      </c>
      <c r="N261">
        <v>3</v>
      </c>
      <c r="O261">
        <v>1</v>
      </c>
    </row>
    <row r="262" spans="1:15" x14ac:dyDescent="0.2">
      <c r="A262">
        <v>3</v>
      </c>
      <c r="B262">
        <v>1</v>
      </c>
      <c r="N262">
        <v>3</v>
      </c>
      <c r="O262">
        <v>1</v>
      </c>
    </row>
    <row r="263" spans="1:15" x14ac:dyDescent="0.2">
      <c r="A263">
        <v>3</v>
      </c>
      <c r="B263">
        <v>1</v>
      </c>
      <c r="N263">
        <v>3</v>
      </c>
      <c r="O263">
        <v>1</v>
      </c>
    </row>
    <row r="264" spans="1:15" x14ac:dyDescent="0.2">
      <c r="A264">
        <v>3</v>
      </c>
      <c r="B264">
        <v>1</v>
      </c>
      <c r="N264">
        <v>3</v>
      </c>
      <c r="O264">
        <v>1</v>
      </c>
    </row>
    <row r="265" spans="1:15" x14ac:dyDescent="0.2">
      <c r="A265">
        <v>3</v>
      </c>
      <c r="B265">
        <v>1</v>
      </c>
      <c r="N265">
        <v>3</v>
      </c>
      <c r="O265">
        <v>1</v>
      </c>
    </row>
    <row r="266" spans="1:15" x14ac:dyDescent="0.2">
      <c r="A266">
        <v>3</v>
      </c>
      <c r="B266">
        <v>1</v>
      </c>
      <c r="N266">
        <v>3</v>
      </c>
      <c r="O266">
        <v>1</v>
      </c>
    </row>
    <row r="267" spans="1:15" x14ac:dyDescent="0.2">
      <c r="A267">
        <v>3</v>
      </c>
      <c r="B267">
        <v>1</v>
      </c>
      <c r="N267">
        <v>3</v>
      </c>
      <c r="O267">
        <v>1</v>
      </c>
    </row>
    <row r="268" spans="1:15" x14ac:dyDescent="0.2">
      <c r="A268">
        <v>3</v>
      </c>
      <c r="B268">
        <v>1</v>
      </c>
      <c r="N268">
        <v>3</v>
      </c>
      <c r="O268">
        <v>1</v>
      </c>
    </row>
    <row r="269" spans="1:15" x14ac:dyDescent="0.2">
      <c r="A269">
        <v>3</v>
      </c>
      <c r="B269">
        <v>1</v>
      </c>
      <c r="N269">
        <v>3</v>
      </c>
      <c r="O269">
        <v>1</v>
      </c>
    </row>
    <row r="270" spans="1:15" x14ac:dyDescent="0.2">
      <c r="A270">
        <v>3</v>
      </c>
      <c r="B270">
        <v>1</v>
      </c>
      <c r="N270">
        <v>3</v>
      </c>
      <c r="O270">
        <v>1</v>
      </c>
    </row>
    <row r="271" spans="1:15" x14ac:dyDescent="0.2">
      <c r="A271">
        <v>3</v>
      </c>
      <c r="B271">
        <v>1</v>
      </c>
      <c r="N271">
        <v>3</v>
      </c>
      <c r="O271">
        <v>1</v>
      </c>
    </row>
    <row r="272" spans="1:15" x14ac:dyDescent="0.2">
      <c r="A272">
        <v>3</v>
      </c>
      <c r="B272">
        <v>1</v>
      </c>
      <c r="N272">
        <v>3</v>
      </c>
      <c r="O272">
        <v>1</v>
      </c>
    </row>
    <row r="273" spans="1:15" x14ac:dyDescent="0.2">
      <c r="A273">
        <v>3</v>
      </c>
      <c r="B273">
        <v>1</v>
      </c>
      <c r="N273">
        <v>3</v>
      </c>
      <c r="O273">
        <v>1</v>
      </c>
    </row>
    <row r="274" spans="1:15" x14ac:dyDescent="0.2">
      <c r="A274">
        <v>3</v>
      </c>
      <c r="B274">
        <v>1</v>
      </c>
      <c r="N274">
        <v>3</v>
      </c>
      <c r="O274">
        <v>1</v>
      </c>
    </row>
    <row r="275" spans="1:15" x14ac:dyDescent="0.2">
      <c r="A275">
        <v>3</v>
      </c>
      <c r="B275">
        <v>1</v>
      </c>
      <c r="N275">
        <v>3</v>
      </c>
      <c r="O275">
        <v>1</v>
      </c>
    </row>
    <row r="276" spans="1:15" x14ac:dyDescent="0.2">
      <c r="A276">
        <v>3</v>
      </c>
      <c r="B276">
        <v>1</v>
      </c>
      <c r="N276">
        <v>3</v>
      </c>
      <c r="O276">
        <v>1</v>
      </c>
    </row>
    <row r="277" spans="1:15" x14ac:dyDescent="0.2">
      <c r="A277">
        <v>3</v>
      </c>
      <c r="B277">
        <v>1</v>
      </c>
      <c r="N277">
        <v>3</v>
      </c>
      <c r="O277">
        <v>1</v>
      </c>
    </row>
    <row r="278" spans="1:15" x14ac:dyDescent="0.2">
      <c r="A278">
        <v>3</v>
      </c>
      <c r="B278">
        <v>1</v>
      </c>
      <c r="N278">
        <v>3</v>
      </c>
      <c r="O278">
        <v>1</v>
      </c>
    </row>
    <row r="279" spans="1:15" x14ac:dyDescent="0.2">
      <c r="A279">
        <v>3</v>
      </c>
      <c r="B279">
        <v>1</v>
      </c>
      <c r="N279">
        <v>3</v>
      </c>
      <c r="O279">
        <v>1</v>
      </c>
    </row>
    <row r="280" spans="1:15" x14ac:dyDescent="0.2">
      <c r="A280">
        <v>3</v>
      </c>
      <c r="B280">
        <v>1</v>
      </c>
      <c r="N280">
        <v>3</v>
      </c>
      <c r="O280">
        <v>1</v>
      </c>
    </row>
    <row r="281" spans="1:15" x14ac:dyDescent="0.2">
      <c r="A281">
        <v>3</v>
      </c>
      <c r="B281">
        <v>1</v>
      </c>
      <c r="N281">
        <v>3</v>
      </c>
      <c r="O281">
        <v>1</v>
      </c>
    </row>
    <row r="282" spans="1:15" x14ac:dyDescent="0.2">
      <c r="A282">
        <v>3</v>
      </c>
      <c r="B282">
        <v>1</v>
      </c>
      <c r="N282">
        <v>3</v>
      </c>
      <c r="O282">
        <v>1</v>
      </c>
    </row>
    <row r="283" spans="1:15" x14ac:dyDescent="0.2">
      <c r="A283">
        <v>3</v>
      </c>
      <c r="B283">
        <v>1</v>
      </c>
      <c r="N283">
        <v>3</v>
      </c>
      <c r="O283">
        <v>1</v>
      </c>
    </row>
    <row r="284" spans="1:15" x14ac:dyDescent="0.2">
      <c r="A284">
        <v>3</v>
      </c>
      <c r="B284">
        <v>1</v>
      </c>
      <c r="N284">
        <v>3</v>
      </c>
      <c r="O284">
        <v>1</v>
      </c>
    </row>
    <row r="285" spans="1:15" x14ac:dyDescent="0.2">
      <c r="A285">
        <v>3</v>
      </c>
      <c r="B285">
        <v>1</v>
      </c>
      <c r="N285">
        <v>3</v>
      </c>
      <c r="O285">
        <v>1</v>
      </c>
    </row>
    <row r="286" spans="1:15" x14ac:dyDescent="0.2">
      <c r="A286">
        <v>3</v>
      </c>
      <c r="B286">
        <v>1</v>
      </c>
      <c r="N286">
        <v>3</v>
      </c>
      <c r="O286">
        <v>1</v>
      </c>
    </row>
    <row r="287" spans="1:15" x14ac:dyDescent="0.2">
      <c r="A287">
        <v>3</v>
      </c>
      <c r="B287">
        <v>1</v>
      </c>
      <c r="N287">
        <v>3</v>
      </c>
      <c r="O287">
        <v>1</v>
      </c>
    </row>
    <row r="288" spans="1:15" x14ac:dyDescent="0.2">
      <c r="A288">
        <v>3</v>
      </c>
      <c r="B288">
        <v>1</v>
      </c>
      <c r="N288">
        <v>3</v>
      </c>
      <c r="O288">
        <v>1</v>
      </c>
    </row>
    <row r="289" spans="1:15" x14ac:dyDescent="0.2">
      <c r="A289">
        <v>3</v>
      </c>
      <c r="B289">
        <v>1</v>
      </c>
      <c r="N289">
        <v>3</v>
      </c>
      <c r="O289">
        <v>1</v>
      </c>
    </row>
    <row r="290" spans="1:15" x14ac:dyDescent="0.2">
      <c r="A290">
        <v>3</v>
      </c>
      <c r="B290">
        <v>1</v>
      </c>
      <c r="N290">
        <v>3</v>
      </c>
      <c r="O290">
        <v>1</v>
      </c>
    </row>
    <row r="291" spans="1:15" x14ac:dyDescent="0.2">
      <c r="A291">
        <v>3</v>
      </c>
      <c r="B291">
        <v>1</v>
      </c>
      <c r="N291">
        <v>3</v>
      </c>
      <c r="O291">
        <v>1</v>
      </c>
    </row>
    <row r="292" spans="1:15" x14ac:dyDescent="0.2">
      <c r="A292">
        <v>3</v>
      </c>
      <c r="B292">
        <v>1</v>
      </c>
      <c r="N292">
        <v>3</v>
      </c>
      <c r="O292">
        <v>1</v>
      </c>
    </row>
    <row r="293" spans="1:15" x14ac:dyDescent="0.2">
      <c r="A293">
        <v>3</v>
      </c>
      <c r="B293">
        <v>1</v>
      </c>
      <c r="N293">
        <v>3</v>
      </c>
      <c r="O293">
        <v>1</v>
      </c>
    </row>
    <row r="294" spans="1:15" x14ac:dyDescent="0.2">
      <c r="A294">
        <v>3</v>
      </c>
      <c r="B294">
        <v>1</v>
      </c>
      <c r="N294">
        <v>3</v>
      </c>
      <c r="O294">
        <v>1</v>
      </c>
    </row>
    <row r="295" spans="1:15" x14ac:dyDescent="0.2">
      <c r="A295">
        <v>3</v>
      </c>
      <c r="B295">
        <v>1</v>
      </c>
      <c r="N295">
        <v>3</v>
      </c>
      <c r="O295">
        <v>1</v>
      </c>
    </row>
    <row r="296" spans="1:15" x14ac:dyDescent="0.2">
      <c r="A296">
        <v>3</v>
      </c>
      <c r="B296">
        <v>1</v>
      </c>
      <c r="N296">
        <v>3</v>
      </c>
      <c r="O296">
        <v>1</v>
      </c>
    </row>
    <row r="297" spans="1:15" x14ac:dyDescent="0.2">
      <c r="A297">
        <v>3</v>
      </c>
      <c r="B297">
        <v>1</v>
      </c>
      <c r="N297">
        <v>3</v>
      </c>
      <c r="O297">
        <v>1</v>
      </c>
    </row>
    <row r="298" spans="1:15" x14ac:dyDescent="0.2">
      <c r="A298">
        <v>3</v>
      </c>
      <c r="B298">
        <v>1</v>
      </c>
      <c r="N298">
        <v>3</v>
      </c>
      <c r="O298">
        <v>1</v>
      </c>
    </row>
    <row r="299" spans="1:15" x14ac:dyDescent="0.2">
      <c r="A299">
        <v>3</v>
      </c>
      <c r="B299">
        <v>1</v>
      </c>
      <c r="N299">
        <v>3</v>
      </c>
      <c r="O299">
        <v>1</v>
      </c>
    </row>
    <row r="300" spans="1:15" x14ac:dyDescent="0.2">
      <c r="A300">
        <v>3</v>
      </c>
      <c r="B300">
        <v>1</v>
      </c>
      <c r="N300">
        <v>3</v>
      </c>
      <c r="O300">
        <v>1</v>
      </c>
    </row>
    <row r="301" spans="1:15" x14ac:dyDescent="0.2">
      <c r="A301">
        <v>3</v>
      </c>
      <c r="B301">
        <v>1</v>
      </c>
      <c r="N301">
        <v>3</v>
      </c>
      <c r="O301">
        <v>1</v>
      </c>
    </row>
    <row r="302" spans="1:15" x14ac:dyDescent="0.2">
      <c r="A302">
        <v>3</v>
      </c>
      <c r="B302">
        <v>1</v>
      </c>
      <c r="N302">
        <v>3</v>
      </c>
      <c r="O302">
        <v>1</v>
      </c>
    </row>
    <row r="303" spans="1:15" x14ac:dyDescent="0.2">
      <c r="A303">
        <v>3</v>
      </c>
      <c r="B303">
        <v>1</v>
      </c>
      <c r="N303">
        <v>3</v>
      </c>
      <c r="O303">
        <v>1</v>
      </c>
    </row>
    <row r="304" spans="1:15" x14ac:dyDescent="0.2">
      <c r="A304">
        <v>3</v>
      </c>
      <c r="B304">
        <v>1</v>
      </c>
      <c r="N304">
        <v>3</v>
      </c>
      <c r="O304">
        <v>1</v>
      </c>
    </row>
    <row r="305" spans="1:15" x14ac:dyDescent="0.2">
      <c r="A305">
        <v>3</v>
      </c>
      <c r="B305">
        <v>1</v>
      </c>
      <c r="N305">
        <v>3</v>
      </c>
      <c r="O305">
        <v>1</v>
      </c>
    </row>
    <row r="306" spans="1:15" x14ac:dyDescent="0.2">
      <c r="A306">
        <v>3</v>
      </c>
      <c r="B306">
        <v>1</v>
      </c>
      <c r="N306">
        <v>3</v>
      </c>
      <c r="O306">
        <v>1</v>
      </c>
    </row>
    <row r="307" spans="1:15" x14ac:dyDescent="0.2">
      <c r="A307">
        <v>3</v>
      </c>
      <c r="B307">
        <v>2</v>
      </c>
      <c r="N307">
        <v>3</v>
      </c>
      <c r="O307">
        <v>2</v>
      </c>
    </row>
    <row r="308" spans="1:15" x14ac:dyDescent="0.2">
      <c r="A308">
        <v>3</v>
      </c>
      <c r="B308">
        <v>2</v>
      </c>
      <c r="N308">
        <v>3</v>
      </c>
      <c r="O308">
        <v>2</v>
      </c>
    </row>
    <row r="309" spans="1:15" x14ac:dyDescent="0.2">
      <c r="A309">
        <v>3</v>
      </c>
      <c r="B309">
        <v>2</v>
      </c>
      <c r="N309">
        <v>3</v>
      </c>
      <c r="O309">
        <v>2</v>
      </c>
    </row>
    <row r="310" spans="1:15" x14ac:dyDescent="0.2">
      <c r="A310">
        <v>3</v>
      </c>
      <c r="B310">
        <v>2</v>
      </c>
      <c r="N310">
        <v>3</v>
      </c>
      <c r="O310">
        <v>2</v>
      </c>
    </row>
    <row r="311" spans="1:15" x14ac:dyDescent="0.2">
      <c r="A311">
        <v>3</v>
      </c>
      <c r="B311">
        <v>2</v>
      </c>
      <c r="N311">
        <v>3</v>
      </c>
      <c r="O311">
        <v>2</v>
      </c>
    </row>
    <row r="312" spans="1:15" x14ac:dyDescent="0.2">
      <c r="A312">
        <v>3</v>
      </c>
      <c r="B312">
        <v>2</v>
      </c>
      <c r="N312">
        <v>3</v>
      </c>
      <c r="O312">
        <v>2</v>
      </c>
    </row>
    <row r="313" spans="1:15" x14ac:dyDescent="0.2">
      <c r="A313">
        <v>3</v>
      </c>
      <c r="B313">
        <v>2</v>
      </c>
      <c r="N313">
        <v>3</v>
      </c>
      <c r="O313">
        <v>2</v>
      </c>
    </row>
    <row r="314" spans="1:15" x14ac:dyDescent="0.2">
      <c r="A314">
        <v>3</v>
      </c>
      <c r="B314">
        <v>2</v>
      </c>
      <c r="N314">
        <v>3</v>
      </c>
      <c r="O314">
        <v>2</v>
      </c>
    </row>
    <row r="315" spans="1:15" x14ac:dyDescent="0.2">
      <c r="A315">
        <v>3</v>
      </c>
      <c r="B315">
        <v>2</v>
      </c>
      <c r="N315">
        <v>3</v>
      </c>
      <c r="O315">
        <v>2</v>
      </c>
    </row>
    <row r="316" spans="1:15" x14ac:dyDescent="0.2">
      <c r="A316">
        <v>3</v>
      </c>
      <c r="B316">
        <v>2</v>
      </c>
      <c r="N316">
        <v>3</v>
      </c>
      <c r="O316">
        <v>2</v>
      </c>
    </row>
    <row r="317" spans="1:15" x14ac:dyDescent="0.2">
      <c r="A317">
        <v>3</v>
      </c>
      <c r="B317">
        <v>2</v>
      </c>
      <c r="N317">
        <v>3</v>
      </c>
      <c r="O317">
        <v>2</v>
      </c>
    </row>
    <row r="318" spans="1:15" x14ac:dyDescent="0.2">
      <c r="A318">
        <v>3</v>
      </c>
      <c r="B318">
        <v>2</v>
      </c>
      <c r="N318">
        <v>3</v>
      </c>
      <c r="O318">
        <v>2</v>
      </c>
    </row>
    <row r="319" spans="1:15" x14ac:dyDescent="0.2">
      <c r="A319">
        <v>3</v>
      </c>
      <c r="B319">
        <v>2</v>
      </c>
      <c r="N319">
        <v>3</v>
      </c>
      <c r="O319">
        <v>2</v>
      </c>
    </row>
    <row r="320" spans="1:15" x14ac:dyDescent="0.2">
      <c r="A320">
        <v>3</v>
      </c>
      <c r="B320">
        <v>2</v>
      </c>
      <c r="N320">
        <v>3</v>
      </c>
      <c r="O320">
        <v>2</v>
      </c>
    </row>
    <row r="321" spans="1:15" x14ac:dyDescent="0.2">
      <c r="A321">
        <v>3</v>
      </c>
      <c r="B321">
        <v>2</v>
      </c>
      <c r="N321">
        <v>3</v>
      </c>
      <c r="O321">
        <v>2</v>
      </c>
    </row>
    <row r="322" spans="1:15" x14ac:dyDescent="0.2">
      <c r="A322">
        <v>3</v>
      </c>
      <c r="B322">
        <v>2</v>
      </c>
      <c r="N322">
        <v>3</v>
      </c>
      <c r="O322">
        <v>2</v>
      </c>
    </row>
    <row r="323" spans="1:15" x14ac:dyDescent="0.2">
      <c r="A323">
        <v>3</v>
      </c>
      <c r="B323">
        <v>2</v>
      </c>
      <c r="N323">
        <v>3</v>
      </c>
      <c r="O323">
        <v>2</v>
      </c>
    </row>
    <row r="324" spans="1:15" x14ac:dyDescent="0.2">
      <c r="A324">
        <v>3</v>
      </c>
      <c r="B324">
        <v>2</v>
      </c>
      <c r="N324">
        <v>3</v>
      </c>
      <c r="O324">
        <v>2</v>
      </c>
    </row>
    <row r="325" spans="1:15" x14ac:dyDescent="0.2">
      <c r="A325">
        <v>3</v>
      </c>
      <c r="B325">
        <v>2</v>
      </c>
      <c r="N325">
        <v>3</v>
      </c>
      <c r="O325">
        <v>2</v>
      </c>
    </row>
    <row r="326" spans="1:15" x14ac:dyDescent="0.2">
      <c r="A326">
        <v>3</v>
      </c>
      <c r="B326">
        <v>2</v>
      </c>
      <c r="N326">
        <v>3</v>
      </c>
      <c r="O326">
        <v>2</v>
      </c>
    </row>
    <row r="327" spans="1:15" x14ac:dyDescent="0.2">
      <c r="A327">
        <v>3</v>
      </c>
      <c r="B327">
        <v>2</v>
      </c>
      <c r="N327">
        <v>3</v>
      </c>
      <c r="O327">
        <v>2</v>
      </c>
    </row>
    <row r="328" spans="1:15" x14ac:dyDescent="0.2">
      <c r="A328">
        <v>3</v>
      </c>
      <c r="B328">
        <v>2</v>
      </c>
      <c r="N328">
        <v>3</v>
      </c>
      <c r="O328">
        <v>2</v>
      </c>
    </row>
    <row r="329" spans="1:15" x14ac:dyDescent="0.2">
      <c r="A329">
        <v>3</v>
      </c>
      <c r="B329">
        <v>2</v>
      </c>
      <c r="N329">
        <v>3</v>
      </c>
      <c r="O329">
        <v>2</v>
      </c>
    </row>
    <row r="330" spans="1:15" x14ac:dyDescent="0.2">
      <c r="A330">
        <v>3</v>
      </c>
      <c r="B330">
        <v>2</v>
      </c>
      <c r="N330">
        <v>3</v>
      </c>
      <c r="O330">
        <v>2</v>
      </c>
    </row>
    <row r="331" spans="1:15" x14ac:dyDescent="0.2">
      <c r="A331">
        <v>3</v>
      </c>
      <c r="B331">
        <v>2</v>
      </c>
      <c r="N331">
        <v>3</v>
      </c>
      <c r="O331">
        <v>2</v>
      </c>
    </row>
    <row r="332" spans="1:15" x14ac:dyDescent="0.2">
      <c r="A332">
        <v>3</v>
      </c>
      <c r="B332">
        <v>2</v>
      </c>
      <c r="N332">
        <v>3</v>
      </c>
      <c r="O332">
        <v>2</v>
      </c>
    </row>
    <row r="333" spans="1:15" x14ac:dyDescent="0.2">
      <c r="A333">
        <v>3</v>
      </c>
      <c r="B333">
        <v>2</v>
      </c>
      <c r="N333">
        <v>3</v>
      </c>
      <c r="O333">
        <v>2</v>
      </c>
    </row>
    <row r="334" spans="1:15" x14ac:dyDescent="0.2">
      <c r="A334">
        <v>3</v>
      </c>
      <c r="B334">
        <v>2</v>
      </c>
      <c r="N334">
        <v>3</v>
      </c>
      <c r="O334">
        <v>2</v>
      </c>
    </row>
    <row r="335" spans="1:15" x14ac:dyDescent="0.2">
      <c r="A335">
        <v>3</v>
      </c>
      <c r="B335">
        <v>2</v>
      </c>
      <c r="N335">
        <v>3</v>
      </c>
      <c r="O335">
        <v>2</v>
      </c>
    </row>
    <row r="336" spans="1:15" x14ac:dyDescent="0.2">
      <c r="A336">
        <v>3</v>
      </c>
      <c r="B336">
        <v>2</v>
      </c>
      <c r="N336">
        <v>3</v>
      </c>
      <c r="O336">
        <v>2</v>
      </c>
    </row>
    <row r="337" spans="1:15" x14ac:dyDescent="0.2">
      <c r="A337">
        <v>3</v>
      </c>
      <c r="B337">
        <v>2</v>
      </c>
      <c r="N337">
        <v>3</v>
      </c>
      <c r="O337">
        <v>2</v>
      </c>
    </row>
    <row r="338" spans="1:15" x14ac:dyDescent="0.2">
      <c r="A338">
        <v>3</v>
      </c>
      <c r="B338">
        <v>2</v>
      </c>
      <c r="N338">
        <v>3</v>
      </c>
      <c r="O338">
        <v>2</v>
      </c>
    </row>
    <row r="339" spans="1:15" x14ac:dyDescent="0.2">
      <c r="A339">
        <v>3</v>
      </c>
      <c r="B339">
        <v>2</v>
      </c>
      <c r="N339">
        <v>3</v>
      </c>
      <c r="O339">
        <v>2</v>
      </c>
    </row>
    <row r="340" spans="1:15" x14ac:dyDescent="0.2">
      <c r="A340">
        <v>3</v>
      </c>
      <c r="B340">
        <v>2</v>
      </c>
      <c r="N340">
        <v>3</v>
      </c>
      <c r="O340">
        <v>2</v>
      </c>
    </row>
    <row r="341" spans="1:15" x14ac:dyDescent="0.2">
      <c r="A341">
        <v>3</v>
      </c>
      <c r="B341">
        <v>2</v>
      </c>
      <c r="N341">
        <v>3</v>
      </c>
      <c r="O341">
        <v>2</v>
      </c>
    </row>
    <row r="342" spans="1:15" x14ac:dyDescent="0.2">
      <c r="A342">
        <v>3</v>
      </c>
      <c r="B342">
        <v>2</v>
      </c>
      <c r="N342">
        <v>3</v>
      </c>
      <c r="O342">
        <v>2</v>
      </c>
    </row>
    <row r="343" spans="1:15" x14ac:dyDescent="0.2">
      <c r="A343">
        <v>3</v>
      </c>
      <c r="B343">
        <v>2</v>
      </c>
      <c r="N343">
        <v>3</v>
      </c>
      <c r="O343">
        <v>2</v>
      </c>
    </row>
    <row r="344" spans="1:15" x14ac:dyDescent="0.2">
      <c r="A344">
        <v>3</v>
      </c>
      <c r="B344">
        <v>2</v>
      </c>
      <c r="N344">
        <v>3</v>
      </c>
      <c r="O344">
        <v>2</v>
      </c>
    </row>
    <row r="345" spans="1:15" x14ac:dyDescent="0.2">
      <c r="A345">
        <v>3</v>
      </c>
      <c r="B345">
        <v>2</v>
      </c>
      <c r="N345">
        <v>3</v>
      </c>
      <c r="O345">
        <v>2</v>
      </c>
    </row>
    <row r="346" spans="1:15" x14ac:dyDescent="0.2">
      <c r="A346">
        <v>3</v>
      </c>
      <c r="B346">
        <v>2</v>
      </c>
      <c r="N346">
        <v>3</v>
      </c>
      <c r="O346">
        <v>2</v>
      </c>
    </row>
    <row r="347" spans="1:15" x14ac:dyDescent="0.2">
      <c r="A347">
        <v>3</v>
      </c>
      <c r="B347">
        <v>3</v>
      </c>
      <c r="N347">
        <v>3</v>
      </c>
      <c r="O347">
        <v>3</v>
      </c>
    </row>
    <row r="348" spans="1:15" x14ac:dyDescent="0.2">
      <c r="A348">
        <v>3</v>
      </c>
      <c r="B348">
        <v>3</v>
      </c>
      <c r="N348">
        <v>3</v>
      </c>
      <c r="O348">
        <v>3</v>
      </c>
    </row>
    <row r="349" spans="1:15" x14ac:dyDescent="0.2">
      <c r="A349">
        <v>3</v>
      </c>
      <c r="B349">
        <v>3</v>
      </c>
      <c r="N349">
        <v>3</v>
      </c>
      <c r="O349">
        <v>3</v>
      </c>
    </row>
    <row r="350" spans="1:15" x14ac:dyDescent="0.2">
      <c r="A350">
        <v>3</v>
      </c>
      <c r="B350">
        <v>3</v>
      </c>
      <c r="N350">
        <v>3</v>
      </c>
      <c r="O350">
        <v>3</v>
      </c>
    </row>
    <row r="351" spans="1:15" x14ac:dyDescent="0.2">
      <c r="A351">
        <v>3</v>
      </c>
      <c r="B351">
        <v>3</v>
      </c>
      <c r="N351">
        <v>3</v>
      </c>
      <c r="O351">
        <v>3</v>
      </c>
    </row>
    <row r="352" spans="1:15" x14ac:dyDescent="0.2">
      <c r="A352">
        <v>3</v>
      </c>
      <c r="B352">
        <v>3</v>
      </c>
      <c r="N352">
        <v>3</v>
      </c>
      <c r="O352">
        <v>3</v>
      </c>
    </row>
    <row r="353" spans="1:15" x14ac:dyDescent="0.2">
      <c r="A353">
        <v>3</v>
      </c>
      <c r="B353">
        <v>3</v>
      </c>
      <c r="N353">
        <v>3</v>
      </c>
      <c r="O353">
        <v>3</v>
      </c>
    </row>
    <row r="354" spans="1:15" x14ac:dyDescent="0.2">
      <c r="A354">
        <v>3</v>
      </c>
      <c r="B354">
        <v>3</v>
      </c>
      <c r="N354">
        <v>3</v>
      </c>
      <c r="O354">
        <v>3</v>
      </c>
    </row>
    <row r="355" spans="1:15" x14ac:dyDescent="0.2">
      <c r="A355">
        <v>3</v>
      </c>
      <c r="B355">
        <v>3</v>
      </c>
      <c r="N355">
        <v>3</v>
      </c>
      <c r="O355">
        <v>3</v>
      </c>
    </row>
    <row r="356" spans="1:15" x14ac:dyDescent="0.2">
      <c r="A356">
        <v>3</v>
      </c>
      <c r="B356">
        <v>3</v>
      </c>
      <c r="N356">
        <v>3</v>
      </c>
      <c r="O356">
        <v>3</v>
      </c>
    </row>
    <row r="357" spans="1:15" x14ac:dyDescent="0.2">
      <c r="A357">
        <v>3</v>
      </c>
      <c r="B357">
        <v>4</v>
      </c>
      <c r="N357">
        <v>3</v>
      </c>
      <c r="O357">
        <v>4</v>
      </c>
    </row>
    <row r="358" spans="1:15" x14ac:dyDescent="0.2">
      <c r="A358">
        <v>3</v>
      </c>
      <c r="B358">
        <v>4</v>
      </c>
      <c r="N358">
        <v>3</v>
      </c>
      <c r="O358">
        <v>4</v>
      </c>
    </row>
    <row r="359" spans="1:15" x14ac:dyDescent="0.2">
      <c r="A359">
        <v>3</v>
      </c>
      <c r="B359">
        <v>4</v>
      </c>
      <c r="N359">
        <v>3</v>
      </c>
      <c r="O359">
        <v>4</v>
      </c>
    </row>
    <row r="360" spans="1:15" x14ac:dyDescent="0.2">
      <c r="A360">
        <v>3</v>
      </c>
      <c r="B360">
        <v>4</v>
      </c>
      <c r="N360">
        <v>3</v>
      </c>
      <c r="O360">
        <v>4</v>
      </c>
    </row>
    <row r="361" spans="1:15" x14ac:dyDescent="0.2">
      <c r="A361">
        <v>3</v>
      </c>
      <c r="B361">
        <v>4</v>
      </c>
      <c r="N361">
        <v>3</v>
      </c>
      <c r="O361">
        <v>4</v>
      </c>
    </row>
    <row r="362" spans="1:15" x14ac:dyDescent="0.2">
      <c r="A362">
        <v>3</v>
      </c>
      <c r="B362">
        <v>5</v>
      </c>
      <c r="N362">
        <v>3</v>
      </c>
      <c r="O362">
        <v>5</v>
      </c>
    </row>
    <row r="363" spans="1:15" x14ac:dyDescent="0.2">
      <c r="A363">
        <v>3</v>
      </c>
      <c r="B363">
        <v>5</v>
      </c>
      <c r="N363">
        <v>3</v>
      </c>
      <c r="O363">
        <v>5</v>
      </c>
    </row>
    <row r="364" spans="1:15" x14ac:dyDescent="0.2">
      <c r="A364">
        <v>3</v>
      </c>
      <c r="B364">
        <v>5</v>
      </c>
      <c r="N364">
        <v>3</v>
      </c>
      <c r="O364">
        <v>5</v>
      </c>
    </row>
    <row r="365" spans="1:15" x14ac:dyDescent="0.2">
      <c r="A365">
        <v>3</v>
      </c>
      <c r="B365">
        <v>5</v>
      </c>
      <c r="N365">
        <v>3</v>
      </c>
      <c r="O365">
        <v>5</v>
      </c>
    </row>
    <row r="366" spans="1:15" x14ac:dyDescent="0.2">
      <c r="A366">
        <v>3</v>
      </c>
      <c r="B366">
        <v>5</v>
      </c>
      <c r="N366">
        <v>3</v>
      </c>
      <c r="O366">
        <v>5</v>
      </c>
    </row>
    <row r="367" spans="1:15" x14ac:dyDescent="0.2">
      <c r="A367">
        <v>4</v>
      </c>
      <c r="B367">
        <v>1</v>
      </c>
      <c r="N367">
        <v>4</v>
      </c>
      <c r="O367">
        <v>1</v>
      </c>
    </row>
    <row r="368" spans="1:15" x14ac:dyDescent="0.2">
      <c r="A368">
        <v>4</v>
      </c>
      <c r="B368">
        <v>1</v>
      </c>
      <c r="N368">
        <v>4</v>
      </c>
      <c r="O368">
        <v>1</v>
      </c>
    </row>
    <row r="369" spans="1:15" x14ac:dyDescent="0.2">
      <c r="A369">
        <v>4</v>
      </c>
      <c r="B369">
        <v>1</v>
      </c>
      <c r="N369">
        <v>4</v>
      </c>
      <c r="O369">
        <v>1</v>
      </c>
    </row>
    <row r="370" spans="1:15" x14ac:dyDescent="0.2">
      <c r="A370">
        <v>4</v>
      </c>
      <c r="B370">
        <v>1</v>
      </c>
      <c r="N370">
        <v>4</v>
      </c>
      <c r="O370">
        <v>1</v>
      </c>
    </row>
    <row r="371" spans="1:15" x14ac:dyDescent="0.2">
      <c r="A371">
        <v>4</v>
      </c>
      <c r="B371">
        <v>1</v>
      </c>
      <c r="N371">
        <v>4</v>
      </c>
      <c r="O371">
        <v>1</v>
      </c>
    </row>
    <row r="372" spans="1:15" x14ac:dyDescent="0.2">
      <c r="A372">
        <v>4</v>
      </c>
      <c r="B372">
        <v>1</v>
      </c>
      <c r="N372">
        <v>4</v>
      </c>
      <c r="O372">
        <v>1</v>
      </c>
    </row>
    <row r="373" spans="1:15" x14ac:dyDescent="0.2">
      <c r="A373">
        <v>4</v>
      </c>
      <c r="B373">
        <v>1</v>
      </c>
      <c r="N373">
        <v>4</v>
      </c>
      <c r="O373">
        <v>1</v>
      </c>
    </row>
    <row r="374" spans="1:15" x14ac:dyDescent="0.2">
      <c r="A374">
        <v>4</v>
      </c>
      <c r="B374">
        <v>1</v>
      </c>
      <c r="N374">
        <v>4</v>
      </c>
      <c r="O374">
        <v>1</v>
      </c>
    </row>
    <row r="375" spans="1:15" x14ac:dyDescent="0.2">
      <c r="A375">
        <v>4</v>
      </c>
      <c r="B375">
        <v>1</v>
      </c>
      <c r="N375">
        <v>4</v>
      </c>
      <c r="O375">
        <v>1</v>
      </c>
    </row>
    <row r="376" spans="1:15" x14ac:dyDescent="0.2">
      <c r="A376">
        <v>4</v>
      </c>
      <c r="B376">
        <v>1</v>
      </c>
      <c r="N376">
        <v>4</v>
      </c>
      <c r="O376">
        <v>1</v>
      </c>
    </row>
    <row r="377" spans="1:15" x14ac:dyDescent="0.2">
      <c r="A377">
        <v>4</v>
      </c>
      <c r="B377">
        <v>1</v>
      </c>
      <c r="N377">
        <v>4</v>
      </c>
      <c r="O377">
        <v>1</v>
      </c>
    </row>
    <row r="378" spans="1:15" x14ac:dyDescent="0.2">
      <c r="A378">
        <v>4</v>
      </c>
      <c r="B378">
        <v>1</v>
      </c>
      <c r="N378">
        <v>4</v>
      </c>
      <c r="O378">
        <v>1</v>
      </c>
    </row>
    <row r="379" spans="1:15" x14ac:dyDescent="0.2">
      <c r="A379">
        <v>4</v>
      </c>
      <c r="B379">
        <v>1</v>
      </c>
      <c r="N379">
        <v>4</v>
      </c>
      <c r="O379">
        <v>1</v>
      </c>
    </row>
    <row r="380" spans="1:15" x14ac:dyDescent="0.2">
      <c r="A380">
        <v>4</v>
      </c>
      <c r="B380">
        <v>1</v>
      </c>
      <c r="N380">
        <v>4</v>
      </c>
      <c r="O380">
        <v>1</v>
      </c>
    </row>
    <row r="381" spans="1:15" x14ac:dyDescent="0.2">
      <c r="A381">
        <v>4</v>
      </c>
      <c r="B381">
        <v>1</v>
      </c>
      <c r="N381">
        <v>4</v>
      </c>
      <c r="O381">
        <v>1</v>
      </c>
    </row>
    <row r="382" spans="1:15" x14ac:dyDescent="0.2">
      <c r="A382">
        <v>4</v>
      </c>
      <c r="B382">
        <v>1</v>
      </c>
      <c r="N382">
        <v>4</v>
      </c>
      <c r="O382">
        <v>1</v>
      </c>
    </row>
    <row r="383" spans="1:15" x14ac:dyDescent="0.2">
      <c r="A383">
        <v>4</v>
      </c>
      <c r="B383">
        <v>1</v>
      </c>
      <c r="N383">
        <v>4</v>
      </c>
      <c r="O383">
        <v>1</v>
      </c>
    </row>
    <row r="384" spans="1:15" x14ac:dyDescent="0.2">
      <c r="A384">
        <v>4</v>
      </c>
      <c r="B384">
        <v>1</v>
      </c>
      <c r="N384">
        <v>4</v>
      </c>
      <c r="O384">
        <v>1</v>
      </c>
    </row>
    <row r="385" spans="1:15" x14ac:dyDescent="0.2">
      <c r="A385">
        <v>4</v>
      </c>
      <c r="B385">
        <v>1</v>
      </c>
      <c r="N385">
        <v>4</v>
      </c>
      <c r="O385">
        <v>1</v>
      </c>
    </row>
    <row r="386" spans="1:15" x14ac:dyDescent="0.2">
      <c r="A386">
        <v>4</v>
      </c>
      <c r="B386">
        <v>1</v>
      </c>
      <c r="N386">
        <v>4</v>
      </c>
      <c r="O386">
        <v>1</v>
      </c>
    </row>
    <row r="387" spans="1:15" x14ac:dyDescent="0.2">
      <c r="A387">
        <v>4</v>
      </c>
      <c r="B387">
        <v>1</v>
      </c>
      <c r="N387">
        <v>4</v>
      </c>
      <c r="O387">
        <v>1</v>
      </c>
    </row>
    <row r="388" spans="1:15" x14ac:dyDescent="0.2">
      <c r="A388">
        <v>4</v>
      </c>
      <c r="B388">
        <v>1</v>
      </c>
      <c r="N388">
        <v>4</v>
      </c>
      <c r="O388">
        <v>1</v>
      </c>
    </row>
    <row r="389" spans="1:15" x14ac:dyDescent="0.2">
      <c r="A389">
        <v>4</v>
      </c>
      <c r="B389">
        <v>1</v>
      </c>
      <c r="N389">
        <v>4</v>
      </c>
      <c r="O389">
        <v>1</v>
      </c>
    </row>
    <row r="390" spans="1:15" x14ac:dyDescent="0.2">
      <c r="A390">
        <v>4</v>
      </c>
      <c r="B390">
        <v>1</v>
      </c>
      <c r="N390">
        <v>4</v>
      </c>
      <c r="O390">
        <v>1</v>
      </c>
    </row>
    <row r="391" spans="1:15" x14ac:dyDescent="0.2">
      <c r="A391">
        <v>4</v>
      </c>
      <c r="B391">
        <v>1</v>
      </c>
      <c r="N391">
        <v>4</v>
      </c>
      <c r="O391">
        <v>1</v>
      </c>
    </row>
    <row r="392" spans="1:15" x14ac:dyDescent="0.2">
      <c r="A392">
        <v>4</v>
      </c>
      <c r="B392">
        <v>1</v>
      </c>
      <c r="N392">
        <v>4</v>
      </c>
      <c r="O392">
        <v>1</v>
      </c>
    </row>
    <row r="393" spans="1:15" x14ac:dyDescent="0.2">
      <c r="A393">
        <v>4</v>
      </c>
      <c r="B393">
        <v>1</v>
      </c>
      <c r="N393">
        <v>4</v>
      </c>
      <c r="O393">
        <v>1</v>
      </c>
    </row>
    <row r="394" spans="1:15" x14ac:dyDescent="0.2">
      <c r="A394">
        <v>4</v>
      </c>
      <c r="B394">
        <v>1</v>
      </c>
      <c r="N394">
        <v>4</v>
      </c>
      <c r="O394">
        <v>1</v>
      </c>
    </row>
    <row r="395" spans="1:15" x14ac:dyDescent="0.2">
      <c r="A395">
        <v>4</v>
      </c>
      <c r="B395">
        <v>1</v>
      </c>
      <c r="N395">
        <v>4</v>
      </c>
      <c r="O395">
        <v>1</v>
      </c>
    </row>
    <row r="396" spans="1:15" x14ac:dyDescent="0.2">
      <c r="A396">
        <v>4</v>
      </c>
      <c r="B396">
        <v>1</v>
      </c>
      <c r="N396">
        <v>4</v>
      </c>
      <c r="O396">
        <v>1</v>
      </c>
    </row>
    <row r="397" spans="1:15" x14ac:dyDescent="0.2">
      <c r="A397">
        <v>4</v>
      </c>
      <c r="B397">
        <v>1</v>
      </c>
      <c r="N397">
        <v>4</v>
      </c>
      <c r="O397">
        <v>1</v>
      </c>
    </row>
    <row r="398" spans="1:15" x14ac:dyDescent="0.2">
      <c r="A398">
        <v>4</v>
      </c>
      <c r="B398">
        <v>1</v>
      </c>
      <c r="N398">
        <v>4</v>
      </c>
      <c r="O398">
        <v>1</v>
      </c>
    </row>
    <row r="399" spans="1:15" x14ac:dyDescent="0.2">
      <c r="A399">
        <v>4</v>
      </c>
      <c r="B399">
        <v>1</v>
      </c>
      <c r="N399">
        <v>4</v>
      </c>
      <c r="O399">
        <v>1</v>
      </c>
    </row>
    <row r="400" spans="1:15" x14ac:dyDescent="0.2">
      <c r="A400">
        <v>4</v>
      </c>
      <c r="B400">
        <v>1</v>
      </c>
      <c r="N400">
        <v>4</v>
      </c>
      <c r="O400">
        <v>1</v>
      </c>
    </row>
    <row r="401" spans="1:15" x14ac:dyDescent="0.2">
      <c r="A401">
        <v>4</v>
      </c>
      <c r="B401">
        <v>1</v>
      </c>
      <c r="N401">
        <v>4</v>
      </c>
      <c r="O401">
        <v>1</v>
      </c>
    </row>
    <row r="402" spans="1:15" x14ac:dyDescent="0.2">
      <c r="A402">
        <v>4</v>
      </c>
      <c r="B402">
        <v>1</v>
      </c>
      <c r="N402">
        <v>4</v>
      </c>
      <c r="O402">
        <v>1</v>
      </c>
    </row>
    <row r="403" spans="1:15" x14ac:dyDescent="0.2">
      <c r="A403">
        <v>4</v>
      </c>
      <c r="B403">
        <v>1</v>
      </c>
      <c r="N403">
        <v>4</v>
      </c>
      <c r="O403">
        <v>1</v>
      </c>
    </row>
    <row r="404" spans="1:15" x14ac:dyDescent="0.2">
      <c r="A404">
        <v>4</v>
      </c>
      <c r="B404">
        <v>1</v>
      </c>
      <c r="N404">
        <v>4</v>
      </c>
      <c r="O404">
        <v>1</v>
      </c>
    </row>
    <row r="405" spans="1:15" x14ac:dyDescent="0.2">
      <c r="A405">
        <v>4</v>
      </c>
      <c r="B405">
        <v>1</v>
      </c>
      <c r="N405">
        <v>4</v>
      </c>
      <c r="O405">
        <v>1</v>
      </c>
    </row>
    <row r="406" spans="1:15" x14ac:dyDescent="0.2">
      <c r="A406">
        <v>4</v>
      </c>
      <c r="B406">
        <v>1</v>
      </c>
      <c r="N406">
        <v>4</v>
      </c>
      <c r="O406">
        <v>1</v>
      </c>
    </row>
    <row r="407" spans="1:15" x14ac:dyDescent="0.2">
      <c r="A407">
        <v>4</v>
      </c>
      <c r="B407">
        <v>1</v>
      </c>
      <c r="N407">
        <v>4</v>
      </c>
      <c r="O407">
        <v>1</v>
      </c>
    </row>
    <row r="408" spans="1:15" x14ac:dyDescent="0.2">
      <c r="A408">
        <v>4</v>
      </c>
      <c r="B408">
        <v>1</v>
      </c>
      <c r="N408">
        <v>4</v>
      </c>
      <c r="O408">
        <v>1</v>
      </c>
    </row>
    <row r="409" spans="1:15" x14ac:dyDescent="0.2">
      <c r="A409">
        <v>4</v>
      </c>
      <c r="B409">
        <v>1</v>
      </c>
      <c r="N409">
        <v>4</v>
      </c>
      <c r="O409">
        <v>1</v>
      </c>
    </row>
    <row r="410" spans="1:15" x14ac:dyDescent="0.2">
      <c r="A410">
        <v>4</v>
      </c>
      <c r="B410">
        <v>1</v>
      </c>
      <c r="N410">
        <v>4</v>
      </c>
      <c r="O410">
        <v>1</v>
      </c>
    </row>
    <row r="411" spans="1:15" x14ac:dyDescent="0.2">
      <c r="A411">
        <v>4</v>
      </c>
      <c r="B411">
        <v>1</v>
      </c>
      <c r="N411">
        <v>4</v>
      </c>
      <c r="O411">
        <v>1</v>
      </c>
    </row>
    <row r="412" spans="1:15" x14ac:dyDescent="0.2">
      <c r="A412">
        <v>4</v>
      </c>
      <c r="B412">
        <v>1</v>
      </c>
      <c r="N412">
        <v>4</v>
      </c>
      <c r="O412">
        <v>1</v>
      </c>
    </row>
    <row r="413" spans="1:15" x14ac:dyDescent="0.2">
      <c r="A413">
        <v>4</v>
      </c>
      <c r="B413">
        <v>1</v>
      </c>
      <c r="N413">
        <v>4</v>
      </c>
      <c r="O413">
        <v>1</v>
      </c>
    </row>
    <row r="414" spans="1:15" x14ac:dyDescent="0.2">
      <c r="A414">
        <v>4</v>
      </c>
      <c r="B414">
        <v>1</v>
      </c>
      <c r="N414">
        <v>4</v>
      </c>
      <c r="O414">
        <v>1</v>
      </c>
    </row>
    <row r="415" spans="1:15" x14ac:dyDescent="0.2">
      <c r="A415">
        <v>4</v>
      </c>
      <c r="B415">
        <v>1</v>
      </c>
      <c r="N415">
        <v>4</v>
      </c>
      <c r="O415">
        <v>1</v>
      </c>
    </row>
    <row r="416" spans="1:15" x14ac:dyDescent="0.2">
      <c r="A416">
        <v>4</v>
      </c>
      <c r="B416">
        <v>1</v>
      </c>
      <c r="N416">
        <v>4</v>
      </c>
      <c r="O416">
        <v>1</v>
      </c>
    </row>
    <row r="417" spans="1:15" x14ac:dyDescent="0.2">
      <c r="A417">
        <v>4</v>
      </c>
      <c r="B417">
        <v>2</v>
      </c>
      <c r="N417">
        <v>4</v>
      </c>
      <c r="O417">
        <v>2</v>
      </c>
    </row>
    <row r="418" spans="1:15" x14ac:dyDescent="0.2">
      <c r="A418">
        <v>4</v>
      </c>
      <c r="B418">
        <v>2</v>
      </c>
      <c r="N418">
        <v>4</v>
      </c>
      <c r="O418">
        <v>2</v>
      </c>
    </row>
    <row r="419" spans="1:15" x14ac:dyDescent="0.2">
      <c r="A419">
        <v>4</v>
      </c>
      <c r="B419">
        <v>2</v>
      </c>
      <c r="N419">
        <v>4</v>
      </c>
      <c r="O419">
        <v>2</v>
      </c>
    </row>
    <row r="420" spans="1:15" x14ac:dyDescent="0.2">
      <c r="A420">
        <v>4</v>
      </c>
      <c r="B420">
        <v>2</v>
      </c>
      <c r="N420">
        <v>4</v>
      </c>
      <c r="O420">
        <v>2</v>
      </c>
    </row>
    <row r="421" spans="1:15" x14ac:dyDescent="0.2">
      <c r="A421">
        <v>4</v>
      </c>
      <c r="B421">
        <v>2</v>
      </c>
      <c r="N421">
        <v>4</v>
      </c>
      <c r="O421">
        <v>2</v>
      </c>
    </row>
    <row r="422" spans="1:15" x14ac:dyDescent="0.2">
      <c r="A422">
        <v>4</v>
      </c>
      <c r="B422">
        <v>2</v>
      </c>
      <c r="N422">
        <v>4</v>
      </c>
      <c r="O422">
        <v>2</v>
      </c>
    </row>
    <row r="423" spans="1:15" x14ac:dyDescent="0.2">
      <c r="A423">
        <v>4</v>
      </c>
      <c r="B423">
        <v>2</v>
      </c>
      <c r="N423">
        <v>4</v>
      </c>
      <c r="O423">
        <v>2</v>
      </c>
    </row>
    <row r="424" spans="1:15" x14ac:dyDescent="0.2">
      <c r="A424">
        <v>4</v>
      </c>
      <c r="B424">
        <v>2</v>
      </c>
      <c r="N424">
        <v>4</v>
      </c>
      <c r="O424">
        <v>2</v>
      </c>
    </row>
    <row r="425" spans="1:15" x14ac:dyDescent="0.2">
      <c r="A425">
        <v>4</v>
      </c>
      <c r="B425">
        <v>2</v>
      </c>
      <c r="N425">
        <v>4</v>
      </c>
      <c r="O425">
        <v>2</v>
      </c>
    </row>
    <row r="426" spans="1:15" x14ac:dyDescent="0.2">
      <c r="A426">
        <v>4</v>
      </c>
      <c r="B426">
        <v>2</v>
      </c>
      <c r="N426">
        <v>4</v>
      </c>
      <c r="O426">
        <v>2</v>
      </c>
    </row>
    <row r="427" spans="1:15" x14ac:dyDescent="0.2">
      <c r="A427">
        <v>4</v>
      </c>
      <c r="B427">
        <v>2</v>
      </c>
      <c r="N427">
        <v>4</v>
      </c>
      <c r="O427">
        <v>2</v>
      </c>
    </row>
    <row r="428" spans="1:15" x14ac:dyDescent="0.2">
      <c r="A428">
        <v>4</v>
      </c>
      <c r="B428">
        <v>2</v>
      </c>
      <c r="N428">
        <v>4</v>
      </c>
      <c r="O428">
        <v>2</v>
      </c>
    </row>
    <row r="429" spans="1:15" x14ac:dyDescent="0.2">
      <c r="A429">
        <v>4</v>
      </c>
      <c r="B429">
        <v>2</v>
      </c>
      <c r="N429">
        <v>4</v>
      </c>
      <c r="O429">
        <v>2</v>
      </c>
    </row>
    <row r="430" spans="1:15" x14ac:dyDescent="0.2">
      <c r="A430">
        <v>4</v>
      </c>
      <c r="B430">
        <v>2</v>
      </c>
      <c r="N430">
        <v>4</v>
      </c>
      <c r="O430">
        <v>2</v>
      </c>
    </row>
    <row r="431" spans="1:15" x14ac:dyDescent="0.2">
      <c r="A431">
        <v>4</v>
      </c>
      <c r="B431">
        <v>2</v>
      </c>
      <c r="N431">
        <v>4</v>
      </c>
      <c r="O431">
        <v>2</v>
      </c>
    </row>
    <row r="432" spans="1:15" x14ac:dyDescent="0.2">
      <c r="A432">
        <v>4</v>
      </c>
      <c r="B432">
        <v>2</v>
      </c>
      <c r="N432">
        <v>4</v>
      </c>
      <c r="O432">
        <v>2</v>
      </c>
    </row>
    <row r="433" spans="1:15" x14ac:dyDescent="0.2">
      <c r="A433">
        <v>4</v>
      </c>
      <c r="B433">
        <v>2</v>
      </c>
      <c r="N433">
        <v>4</v>
      </c>
      <c r="O433">
        <v>2</v>
      </c>
    </row>
    <row r="434" spans="1:15" x14ac:dyDescent="0.2">
      <c r="A434">
        <v>4</v>
      </c>
      <c r="B434">
        <v>2</v>
      </c>
      <c r="N434">
        <v>4</v>
      </c>
      <c r="O434">
        <v>2</v>
      </c>
    </row>
    <row r="435" spans="1:15" x14ac:dyDescent="0.2">
      <c r="A435">
        <v>4</v>
      </c>
      <c r="B435">
        <v>2</v>
      </c>
      <c r="N435">
        <v>4</v>
      </c>
      <c r="O435">
        <v>2</v>
      </c>
    </row>
    <row r="436" spans="1:15" x14ac:dyDescent="0.2">
      <c r="A436">
        <v>4</v>
      </c>
      <c r="B436">
        <v>2</v>
      </c>
      <c r="N436">
        <v>4</v>
      </c>
      <c r="O436">
        <v>2</v>
      </c>
    </row>
    <row r="437" spans="1:15" x14ac:dyDescent="0.2">
      <c r="A437">
        <v>4</v>
      </c>
      <c r="B437">
        <v>2</v>
      </c>
      <c r="N437">
        <v>4</v>
      </c>
      <c r="O437">
        <v>2</v>
      </c>
    </row>
    <row r="438" spans="1:15" x14ac:dyDescent="0.2">
      <c r="A438">
        <v>4</v>
      </c>
      <c r="B438">
        <v>2</v>
      </c>
      <c r="N438">
        <v>4</v>
      </c>
      <c r="O438">
        <v>2</v>
      </c>
    </row>
    <row r="439" spans="1:15" x14ac:dyDescent="0.2">
      <c r="A439">
        <v>4</v>
      </c>
      <c r="B439">
        <v>2</v>
      </c>
      <c r="N439">
        <v>4</v>
      </c>
      <c r="O439">
        <v>2</v>
      </c>
    </row>
    <row r="440" spans="1:15" x14ac:dyDescent="0.2">
      <c r="A440">
        <v>4</v>
      </c>
      <c r="B440">
        <v>2</v>
      </c>
      <c r="N440">
        <v>4</v>
      </c>
      <c r="O440">
        <v>2</v>
      </c>
    </row>
    <row r="441" spans="1:15" x14ac:dyDescent="0.2">
      <c r="A441">
        <v>4</v>
      </c>
      <c r="B441">
        <v>2</v>
      </c>
      <c r="N441">
        <v>4</v>
      </c>
      <c r="O441">
        <v>2</v>
      </c>
    </row>
    <row r="442" spans="1:15" x14ac:dyDescent="0.2">
      <c r="A442">
        <v>4</v>
      </c>
      <c r="B442">
        <v>2</v>
      </c>
      <c r="N442">
        <v>4</v>
      </c>
      <c r="O442">
        <v>2</v>
      </c>
    </row>
    <row r="443" spans="1:15" x14ac:dyDescent="0.2">
      <c r="A443">
        <v>4</v>
      </c>
      <c r="B443">
        <v>2</v>
      </c>
      <c r="N443">
        <v>4</v>
      </c>
      <c r="O443">
        <v>2</v>
      </c>
    </row>
    <row r="444" spans="1:15" x14ac:dyDescent="0.2">
      <c r="A444">
        <v>4</v>
      </c>
      <c r="B444">
        <v>2</v>
      </c>
      <c r="N444">
        <v>4</v>
      </c>
      <c r="O444">
        <v>2</v>
      </c>
    </row>
    <row r="445" spans="1:15" x14ac:dyDescent="0.2">
      <c r="A445">
        <v>4</v>
      </c>
      <c r="B445">
        <v>2</v>
      </c>
      <c r="N445">
        <v>4</v>
      </c>
      <c r="O445">
        <v>2</v>
      </c>
    </row>
    <row r="446" spans="1:15" x14ac:dyDescent="0.2">
      <c r="A446">
        <v>4</v>
      </c>
      <c r="B446">
        <v>2</v>
      </c>
      <c r="N446">
        <v>4</v>
      </c>
      <c r="O446">
        <v>2</v>
      </c>
    </row>
    <row r="447" spans="1:15" x14ac:dyDescent="0.2">
      <c r="A447">
        <v>4</v>
      </c>
      <c r="B447">
        <v>2</v>
      </c>
      <c r="N447">
        <v>4</v>
      </c>
      <c r="O447">
        <v>2</v>
      </c>
    </row>
    <row r="448" spans="1:15" x14ac:dyDescent="0.2">
      <c r="A448">
        <v>4</v>
      </c>
      <c r="B448">
        <v>2</v>
      </c>
      <c r="N448">
        <v>4</v>
      </c>
      <c r="O448">
        <v>2</v>
      </c>
    </row>
    <row r="449" spans="1:15" x14ac:dyDescent="0.2">
      <c r="A449">
        <v>4</v>
      </c>
      <c r="B449">
        <v>2</v>
      </c>
      <c r="N449">
        <v>4</v>
      </c>
      <c r="O449">
        <v>2</v>
      </c>
    </row>
    <row r="450" spans="1:15" x14ac:dyDescent="0.2">
      <c r="A450">
        <v>4</v>
      </c>
      <c r="B450">
        <v>2</v>
      </c>
      <c r="N450">
        <v>4</v>
      </c>
      <c r="O450">
        <v>2</v>
      </c>
    </row>
    <row r="451" spans="1:15" x14ac:dyDescent="0.2">
      <c r="A451">
        <v>4</v>
      </c>
      <c r="B451">
        <v>2</v>
      </c>
      <c r="N451">
        <v>4</v>
      </c>
      <c r="O451">
        <v>2</v>
      </c>
    </row>
    <row r="452" spans="1:15" x14ac:dyDescent="0.2">
      <c r="A452">
        <v>4</v>
      </c>
      <c r="B452">
        <v>2</v>
      </c>
      <c r="N452">
        <v>4</v>
      </c>
      <c r="O452">
        <v>2</v>
      </c>
    </row>
    <row r="453" spans="1:15" x14ac:dyDescent="0.2">
      <c r="A453">
        <v>4</v>
      </c>
      <c r="B453">
        <v>2</v>
      </c>
      <c r="N453">
        <v>4</v>
      </c>
      <c r="O453">
        <v>2</v>
      </c>
    </row>
    <row r="454" spans="1:15" x14ac:dyDescent="0.2">
      <c r="A454">
        <v>4</v>
      </c>
      <c r="B454">
        <v>2</v>
      </c>
      <c r="N454">
        <v>4</v>
      </c>
      <c r="O454">
        <v>2</v>
      </c>
    </row>
    <row r="455" spans="1:15" x14ac:dyDescent="0.2">
      <c r="A455">
        <v>4</v>
      </c>
      <c r="B455">
        <v>2</v>
      </c>
      <c r="N455">
        <v>4</v>
      </c>
      <c r="O455">
        <v>2</v>
      </c>
    </row>
    <row r="456" spans="1:15" x14ac:dyDescent="0.2">
      <c r="A456">
        <v>4</v>
      </c>
      <c r="B456">
        <v>2</v>
      </c>
      <c r="N456">
        <v>4</v>
      </c>
      <c r="O456">
        <v>2</v>
      </c>
    </row>
    <row r="457" spans="1:15" x14ac:dyDescent="0.2">
      <c r="A457">
        <v>4</v>
      </c>
      <c r="B457">
        <v>3</v>
      </c>
      <c r="N457">
        <v>4</v>
      </c>
      <c r="O457">
        <v>3</v>
      </c>
    </row>
    <row r="458" spans="1:15" x14ac:dyDescent="0.2">
      <c r="A458">
        <v>4</v>
      </c>
      <c r="B458">
        <v>3</v>
      </c>
      <c r="N458">
        <v>4</v>
      </c>
      <c r="O458">
        <v>3</v>
      </c>
    </row>
    <row r="459" spans="1:15" x14ac:dyDescent="0.2">
      <c r="A459">
        <v>4</v>
      </c>
      <c r="B459">
        <v>3</v>
      </c>
      <c r="N459">
        <v>4</v>
      </c>
      <c r="O459">
        <v>3</v>
      </c>
    </row>
    <row r="460" spans="1:15" x14ac:dyDescent="0.2">
      <c r="A460">
        <v>4</v>
      </c>
      <c r="B460">
        <v>3</v>
      </c>
      <c r="N460">
        <v>4</v>
      </c>
      <c r="O460">
        <v>3</v>
      </c>
    </row>
    <row r="461" spans="1:15" x14ac:dyDescent="0.2">
      <c r="A461">
        <v>4</v>
      </c>
      <c r="B461">
        <v>3</v>
      </c>
      <c r="N461">
        <v>4</v>
      </c>
      <c r="O461">
        <v>3</v>
      </c>
    </row>
    <row r="462" spans="1:15" x14ac:dyDescent="0.2">
      <c r="A462">
        <v>4</v>
      </c>
      <c r="B462">
        <v>4</v>
      </c>
      <c r="N462">
        <v>4</v>
      </c>
      <c r="O462">
        <v>4</v>
      </c>
    </row>
    <row r="463" spans="1:15" x14ac:dyDescent="0.2">
      <c r="A463">
        <v>4</v>
      </c>
      <c r="B463">
        <v>4</v>
      </c>
      <c r="N463">
        <v>4</v>
      </c>
      <c r="O463">
        <v>4</v>
      </c>
    </row>
    <row r="464" spans="1:15" x14ac:dyDescent="0.2">
      <c r="A464">
        <v>4</v>
      </c>
      <c r="B464">
        <v>4</v>
      </c>
      <c r="N464">
        <v>4</v>
      </c>
      <c r="O464">
        <v>4</v>
      </c>
    </row>
    <row r="465" spans="1:15" x14ac:dyDescent="0.2">
      <c r="A465">
        <v>4</v>
      </c>
      <c r="B465">
        <v>4</v>
      </c>
      <c r="N465">
        <v>4</v>
      </c>
      <c r="O465">
        <v>4</v>
      </c>
    </row>
    <row r="466" spans="1:15" x14ac:dyDescent="0.2">
      <c r="A466">
        <v>4</v>
      </c>
      <c r="B466">
        <v>4</v>
      </c>
      <c r="N466">
        <v>4</v>
      </c>
      <c r="O466">
        <v>4</v>
      </c>
    </row>
    <row r="467" spans="1:15" x14ac:dyDescent="0.2">
      <c r="A467">
        <v>4</v>
      </c>
      <c r="B467">
        <v>4</v>
      </c>
      <c r="N467">
        <v>4</v>
      </c>
      <c r="O467">
        <v>4</v>
      </c>
    </row>
    <row r="468" spans="1:15" x14ac:dyDescent="0.2">
      <c r="A468">
        <v>4</v>
      </c>
      <c r="B468">
        <v>4</v>
      </c>
      <c r="N468">
        <v>4</v>
      </c>
      <c r="O468">
        <v>4</v>
      </c>
    </row>
    <row r="469" spans="1:15" x14ac:dyDescent="0.2">
      <c r="A469">
        <v>4</v>
      </c>
      <c r="B469">
        <v>4</v>
      </c>
      <c r="N469">
        <v>4</v>
      </c>
      <c r="O469">
        <v>4</v>
      </c>
    </row>
    <row r="470" spans="1:15" x14ac:dyDescent="0.2">
      <c r="A470">
        <v>4</v>
      </c>
      <c r="B470">
        <v>4</v>
      </c>
      <c r="N470">
        <v>4</v>
      </c>
      <c r="O470">
        <v>4</v>
      </c>
    </row>
    <row r="471" spans="1:15" x14ac:dyDescent="0.2">
      <c r="A471">
        <v>4</v>
      </c>
      <c r="B471">
        <v>4</v>
      </c>
      <c r="N471">
        <v>4</v>
      </c>
      <c r="O471">
        <v>4</v>
      </c>
    </row>
    <row r="472" spans="1:15" x14ac:dyDescent="0.2">
      <c r="A472">
        <v>4</v>
      </c>
      <c r="B472">
        <v>5</v>
      </c>
      <c r="N472">
        <v>4</v>
      </c>
      <c r="O472">
        <v>5</v>
      </c>
    </row>
    <row r="473" spans="1:15" x14ac:dyDescent="0.2">
      <c r="A473">
        <v>4</v>
      </c>
      <c r="B473">
        <v>5</v>
      </c>
      <c r="N473">
        <v>4</v>
      </c>
      <c r="O473">
        <v>5</v>
      </c>
    </row>
    <row r="474" spans="1:15" x14ac:dyDescent="0.2">
      <c r="A474">
        <v>4</v>
      </c>
      <c r="B474">
        <v>5</v>
      </c>
      <c r="N474">
        <v>4</v>
      </c>
      <c r="O474">
        <v>5</v>
      </c>
    </row>
    <row r="475" spans="1:15" x14ac:dyDescent="0.2">
      <c r="A475">
        <v>4</v>
      </c>
      <c r="B475">
        <v>5</v>
      </c>
      <c r="N475">
        <v>4</v>
      </c>
      <c r="O475">
        <v>5</v>
      </c>
    </row>
    <row r="476" spans="1:15" x14ac:dyDescent="0.2">
      <c r="A476">
        <v>4</v>
      </c>
      <c r="B476">
        <v>5</v>
      </c>
      <c r="N476">
        <v>4</v>
      </c>
      <c r="O476">
        <v>5</v>
      </c>
    </row>
    <row r="477" spans="1:15" x14ac:dyDescent="0.2">
      <c r="A477">
        <v>4</v>
      </c>
      <c r="B477">
        <v>5</v>
      </c>
      <c r="N477">
        <v>4</v>
      </c>
      <c r="O477">
        <v>5</v>
      </c>
    </row>
    <row r="478" spans="1:15" x14ac:dyDescent="0.2">
      <c r="A478">
        <v>4</v>
      </c>
      <c r="B478">
        <v>5</v>
      </c>
      <c r="N478">
        <v>4</v>
      </c>
      <c r="O478">
        <v>5</v>
      </c>
    </row>
    <row r="479" spans="1:15" x14ac:dyDescent="0.2">
      <c r="A479">
        <v>4</v>
      </c>
      <c r="B479">
        <v>5</v>
      </c>
      <c r="N479">
        <v>4</v>
      </c>
      <c r="O479">
        <v>5</v>
      </c>
    </row>
    <row r="480" spans="1:15" x14ac:dyDescent="0.2">
      <c r="A480">
        <v>4</v>
      </c>
      <c r="B480">
        <v>5</v>
      </c>
      <c r="N480">
        <v>4</v>
      </c>
      <c r="O480">
        <v>5</v>
      </c>
    </row>
    <row r="481" spans="1:15" x14ac:dyDescent="0.2">
      <c r="A481">
        <v>4</v>
      </c>
      <c r="B481">
        <v>5</v>
      </c>
      <c r="N481">
        <v>4</v>
      </c>
      <c r="O481">
        <v>5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copies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9"/>
  <sheetViews>
    <sheetView workbookViewId="0"/>
  </sheetViews>
  <sheetFormatPr baseColWidth="10" defaultRowHeight="12.75" x14ac:dyDescent="0.2"/>
  <sheetData>
    <row r="1" spans="1:14" x14ac:dyDescent="0.2">
      <c r="A1" t="s">
        <v>6</v>
      </c>
      <c r="B1" t="s">
        <v>7</v>
      </c>
      <c r="E1" t="s">
        <v>29</v>
      </c>
      <c r="L1" t="s">
        <v>24</v>
      </c>
    </row>
    <row r="2" spans="1:14" x14ac:dyDescent="0.2">
      <c r="A2">
        <v>2</v>
      </c>
      <c r="B2">
        <v>1</v>
      </c>
      <c r="K2" s="4"/>
      <c r="L2" s="4" t="s">
        <v>21</v>
      </c>
      <c r="M2" s="4" t="s">
        <v>22</v>
      </c>
      <c r="N2" s="4" t="s">
        <v>23</v>
      </c>
    </row>
    <row r="3" spans="1:14" x14ac:dyDescent="0.2">
      <c r="A3">
        <v>1</v>
      </c>
      <c r="B3">
        <v>1</v>
      </c>
      <c r="K3" s="4" t="s">
        <v>26</v>
      </c>
      <c r="L3">
        <v>0.05</v>
      </c>
      <c r="M3">
        <v>0.15</v>
      </c>
      <c r="N3">
        <v>0.2</v>
      </c>
    </row>
    <row r="4" spans="1:14" x14ac:dyDescent="0.2">
      <c r="A4">
        <v>1</v>
      </c>
      <c r="B4">
        <v>1</v>
      </c>
      <c r="J4" t="s">
        <v>25</v>
      </c>
      <c r="K4" s="4" t="s">
        <v>27</v>
      </c>
      <c r="L4">
        <v>0.2</v>
      </c>
      <c r="M4">
        <v>0.03</v>
      </c>
      <c r="N4">
        <v>0.23499999999999999</v>
      </c>
    </row>
    <row r="5" spans="1:14" x14ac:dyDescent="0.2">
      <c r="A5">
        <v>3</v>
      </c>
      <c r="B5">
        <v>1</v>
      </c>
      <c r="K5" s="4" t="s">
        <v>28</v>
      </c>
      <c r="L5">
        <v>0.1</v>
      </c>
      <c r="M5">
        <v>2.5000000000000001E-2</v>
      </c>
      <c r="N5">
        <v>0.01</v>
      </c>
    </row>
    <row r="6" spans="1:14" x14ac:dyDescent="0.2">
      <c r="A6">
        <v>1</v>
      </c>
      <c r="B6">
        <v>2</v>
      </c>
    </row>
    <row r="7" spans="1:14" x14ac:dyDescent="0.2">
      <c r="A7">
        <v>3</v>
      </c>
      <c r="B7">
        <v>2</v>
      </c>
    </row>
    <row r="8" spans="1:14" x14ac:dyDescent="0.2">
      <c r="A8">
        <v>3</v>
      </c>
      <c r="B8">
        <v>1</v>
      </c>
    </row>
    <row r="9" spans="1:14" x14ac:dyDescent="0.2">
      <c r="A9">
        <v>2</v>
      </c>
      <c r="B9">
        <v>2</v>
      </c>
    </row>
    <row r="10" spans="1:14" x14ac:dyDescent="0.2">
      <c r="A10">
        <v>1</v>
      </c>
      <c r="B10">
        <v>3</v>
      </c>
    </row>
    <row r="11" spans="1:14" x14ac:dyDescent="0.2">
      <c r="A11">
        <v>1</v>
      </c>
      <c r="B11">
        <v>2</v>
      </c>
    </row>
    <row r="12" spans="1:14" x14ac:dyDescent="0.2">
      <c r="A12">
        <v>2</v>
      </c>
      <c r="B12">
        <v>2</v>
      </c>
    </row>
    <row r="13" spans="1:14" x14ac:dyDescent="0.2">
      <c r="A13">
        <v>1</v>
      </c>
      <c r="B13">
        <v>2</v>
      </c>
    </row>
    <row r="14" spans="1:14" x14ac:dyDescent="0.2">
      <c r="A14">
        <v>1</v>
      </c>
      <c r="B14">
        <v>3</v>
      </c>
    </row>
    <row r="15" spans="1:14" x14ac:dyDescent="0.2">
      <c r="A15">
        <v>3</v>
      </c>
      <c r="B15">
        <v>1</v>
      </c>
    </row>
    <row r="16" spans="1:14" x14ac:dyDescent="0.2">
      <c r="A16">
        <v>3</v>
      </c>
      <c r="B16">
        <v>2</v>
      </c>
    </row>
    <row r="17" spans="1:2" x14ac:dyDescent="0.2">
      <c r="A17">
        <v>3</v>
      </c>
      <c r="B17">
        <v>2</v>
      </c>
    </row>
    <row r="18" spans="1:2" x14ac:dyDescent="0.2">
      <c r="A18">
        <v>3</v>
      </c>
      <c r="B18">
        <v>1</v>
      </c>
    </row>
    <row r="19" spans="1:2" x14ac:dyDescent="0.2">
      <c r="A19">
        <v>3</v>
      </c>
      <c r="B19">
        <v>3</v>
      </c>
    </row>
    <row r="20" spans="1:2" x14ac:dyDescent="0.2">
      <c r="A20">
        <v>1</v>
      </c>
      <c r="B20">
        <v>3</v>
      </c>
    </row>
    <row r="21" spans="1:2" x14ac:dyDescent="0.2">
      <c r="A21">
        <v>1</v>
      </c>
      <c r="B21">
        <v>3</v>
      </c>
    </row>
    <row r="22" spans="1:2" x14ac:dyDescent="0.2">
      <c r="A22">
        <v>1</v>
      </c>
      <c r="B22">
        <v>3</v>
      </c>
    </row>
    <row r="23" spans="1:2" x14ac:dyDescent="0.2">
      <c r="A23">
        <v>1</v>
      </c>
      <c r="B23">
        <v>1</v>
      </c>
    </row>
    <row r="24" spans="1:2" x14ac:dyDescent="0.2">
      <c r="A24">
        <v>3</v>
      </c>
      <c r="B24">
        <v>3</v>
      </c>
    </row>
    <row r="25" spans="1:2" x14ac:dyDescent="0.2">
      <c r="A25">
        <v>3</v>
      </c>
      <c r="B25">
        <v>1</v>
      </c>
    </row>
    <row r="26" spans="1:2" x14ac:dyDescent="0.2">
      <c r="A26">
        <v>3</v>
      </c>
      <c r="B26">
        <v>1</v>
      </c>
    </row>
    <row r="27" spans="1:2" x14ac:dyDescent="0.2">
      <c r="A27">
        <v>3</v>
      </c>
      <c r="B27">
        <v>2</v>
      </c>
    </row>
    <row r="28" spans="1:2" x14ac:dyDescent="0.2">
      <c r="A28">
        <v>3</v>
      </c>
      <c r="B28">
        <v>2</v>
      </c>
    </row>
    <row r="29" spans="1:2" x14ac:dyDescent="0.2">
      <c r="A29">
        <v>3</v>
      </c>
      <c r="B29">
        <v>2</v>
      </c>
    </row>
    <row r="30" spans="1:2" x14ac:dyDescent="0.2">
      <c r="A30">
        <v>3</v>
      </c>
      <c r="B30">
        <v>1</v>
      </c>
    </row>
    <row r="31" spans="1:2" x14ac:dyDescent="0.2">
      <c r="A31">
        <v>3</v>
      </c>
      <c r="B31">
        <v>2</v>
      </c>
    </row>
    <row r="32" spans="1:2" x14ac:dyDescent="0.2">
      <c r="A32">
        <v>3</v>
      </c>
      <c r="B32">
        <v>3</v>
      </c>
    </row>
    <row r="33" spans="1:2" x14ac:dyDescent="0.2">
      <c r="A33">
        <v>3</v>
      </c>
      <c r="B33">
        <v>2</v>
      </c>
    </row>
    <row r="34" spans="1:2" x14ac:dyDescent="0.2">
      <c r="A34">
        <v>3</v>
      </c>
      <c r="B34">
        <v>3</v>
      </c>
    </row>
    <row r="35" spans="1:2" x14ac:dyDescent="0.2">
      <c r="A35">
        <v>2</v>
      </c>
      <c r="B35">
        <v>3</v>
      </c>
    </row>
    <row r="36" spans="1:2" x14ac:dyDescent="0.2">
      <c r="A36">
        <v>2</v>
      </c>
      <c r="B36">
        <v>3</v>
      </c>
    </row>
    <row r="37" spans="1:2" x14ac:dyDescent="0.2">
      <c r="A37">
        <v>2</v>
      </c>
      <c r="B37">
        <v>1</v>
      </c>
    </row>
    <row r="38" spans="1:2" x14ac:dyDescent="0.2">
      <c r="A38">
        <v>1</v>
      </c>
      <c r="B38">
        <v>2</v>
      </c>
    </row>
    <row r="39" spans="1:2" x14ac:dyDescent="0.2">
      <c r="A39">
        <v>3</v>
      </c>
      <c r="B39">
        <v>2</v>
      </c>
    </row>
    <row r="40" spans="1:2" x14ac:dyDescent="0.2">
      <c r="A40">
        <v>1</v>
      </c>
      <c r="B40">
        <v>1</v>
      </c>
    </row>
    <row r="41" spans="1:2" x14ac:dyDescent="0.2">
      <c r="A41">
        <v>1</v>
      </c>
      <c r="B41">
        <v>3</v>
      </c>
    </row>
    <row r="42" spans="1:2" x14ac:dyDescent="0.2">
      <c r="A42">
        <v>1</v>
      </c>
      <c r="B42">
        <v>2</v>
      </c>
    </row>
    <row r="43" spans="1:2" x14ac:dyDescent="0.2">
      <c r="A43">
        <v>3</v>
      </c>
      <c r="B43">
        <v>3</v>
      </c>
    </row>
    <row r="44" spans="1:2" x14ac:dyDescent="0.2">
      <c r="A44">
        <v>2</v>
      </c>
      <c r="B44">
        <v>1</v>
      </c>
    </row>
    <row r="45" spans="1:2" x14ac:dyDescent="0.2">
      <c r="A45">
        <v>3</v>
      </c>
      <c r="B45">
        <v>3</v>
      </c>
    </row>
    <row r="46" spans="1:2" x14ac:dyDescent="0.2">
      <c r="A46">
        <v>2</v>
      </c>
      <c r="B46">
        <v>3</v>
      </c>
    </row>
    <row r="47" spans="1:2" x14ac:dyDescent="0.2">
      <c r="A47">
        <v>3</v>
      </c>
      <c r="B47">
        <v>3</v>
      </c>
    </row>
    <row r="48" spans="1:2" x14ac:dyDescent="0.2">
      <c r="A48">
        <v>3</v>
      </c>
      <c r="B48">
        <v>1</v>
      </c>
    </row>
    <row r="49" spans="1:2" x14ac:dyDescent="0.2">
      <c r="A49">
        <v>3</v>
      </c>
      <c r="B49">
        <v>3</v>
      </c>
    </row>
    <row r="50" spans="1:2" x14ac:dyDescent="0.2">
      <c r="A50">
        <v>3</v>
      </c>
      <c r="B50">
        <v>2</v>
      </c>
    </row>
    <row r="51" spans="1:2" x14ac:dyDescent="0.2">
      <c r="A51">
        <v>3</v>
      </c>
      <c r="B51">
        <v>1</v>
      </c>
    </row>
    <row r="52" spans="1:2" x14ac:dyDescent="0.2">
      <c r="A52">
        <v>3</v>
      </c>
      <c r="B52">
        <v>1</v>
      </c>
    </row>
    <row r="53" spans="1:2" x14ac:dyDescent="0.2">
      <c r="A53">
        <v>1</v>
      </c>
      <c r="B53">
        <v>2</v>
      </c>
    </row>
    <row r="54" spans="1:2" x14ac:dyDescent="0.2">
      <c r="A54">
        <v>2</v>
      </c>
      <c r="B54">
        <v>1</v>
      </c>
    </row>
    <row r="55" spans="1:2" x14ac:dyDescent="0.2">
      <c r="A55">
        <v>3</v>
      </c>
      <c r="B55">
        <v>3</v>
      </c>
    </row>
    <row r="56" spans="1:2" x14ac:dyDescent="0.2">
      <c r="A56">
        <v>1</v>
      </c>
      <c r="B56">
        <v>3</v>
      </c>
    </row>
    <row r="57" spans="1:2" x14ac:dyDescent="0.2">
      <c r="A57">
        <v>3</v>
      </c>
      <c r="B57">
        <v>1</v>
      </c>
    </row>
    <row r="58" spans="1:2" x14ac:dyDescent="0.2">
      <c r="A58">
        <v>3</v>
      </c>
      <c r="B58">
        <v>2</v>
      </c>
    </row>
    <row r="59" spans="1:2" x14ac:dyDescent="0.2">
      <c r="A59">
        <v>3</v>
      </c>
      <c r="B59">
        <v>3</v>
      </c>
    </row>
    <row r="60" spans="1:2" x14ac:dyDescent="0.2">
      <c r="A60">
        <v>3</v>
      </c>
      <c r="B60">
        <v>1</v>
      </c>
    </row>
    <row r="61" spans="1:2" x14ac:dyDescent="0.2">
      <c r="A61">
        <v>1</v>
      </c>
      <c r="B61">
        <v>3</v>
      </c>
    </row>
    <row r="62" spans="1:2" x14ac:dyDescent="0.2">
      <c r="A62">
        <v>2</v>
      </c>
      <c r="B62">
        <v>1</v>
      </c>
    </row>
    <row r="63" spans="1:2" x14ac:dyDescent="0.2">
      <c r="A63">
        <v>3</v>
      </c>
      <c r="B63">
        <v>3</v>
      </c>
    </row>
    <row r="64" spans="1:2" x14ac:dyDescent="0.2">
      <c r="A64">
        <v>3</v>
      </c>
      <c r="B64">
        <v>2</v>
      </c>
    </row>
    <row r="65" spans="1:2" x14ac:dyDescent="0.2">
      <c r="A65">
        <v>1</v>
      </c>
      <c r="B65">
        <v>2</v>
      </c>
    </row>
    <row r="66" spans="1:2" x14ac:dyDescent="0.2">
      <c r="A66">
        <v>3</v>
      </c>
      <c r="B66">
        <v>3</v>
      </c>
    </row>
    <row r="67" spans="1:2" x14ac:dyDescent="0.2">
      <c r="A67">
        <v>3</v>
      </c>
      <c r="B67">
        <v>3</v>
      </c>
    </row>
    <row r="68" spans="1:2" x14ac:dyDescent="0.2">
      <c r="A68">
        <v>3</v>
      </c>
      <c r="B68">
        <v>2</v>
      </c>
    </row>
    <row r="69" spans="1:2" x14ac:dyDescent="0.2">
      <c r="A69">
        <v>2</v>
      </c>
      <c r="B69">
        <v>3</v>
      </c>
    </row>
    <row r="70" spans="1:2" x14ac:dyDescent="0.2">
      <c r="A70">
        <v>1</v>
      </c>
      <c r="B70">
        <v>2</v>
      </c>
    </row>
    <row r="71" spans="1:2" x14ac:dyDescent="0.2">
      <c r="A71">
        <v>1</v>
      </c>
      <c r="B71">
        <v>3</v>
      </c>
    </row>
    <row r="72" spans="1:2" x14ac:dyDescent="0.2">
      <c r="A72">
        <v>3</v>
      </c>
      <c r="B72">
        <v>1</v>
      </c>
    </row>
    <row r="73" spans="1:2" x14ac:dyDescent="0.2">
      <c r="A73">
        <v>3</v>
      </c>
      <c r="B73">
        <v>2</v>
      </c>
    </row>
    <row r="74" spans="1:2" x14ac:dyDescent="0.2">
      <c r="A74">
        <v>3</v>
      </c>
      <c r="B74">
        <v>1</v>
      </c>
    </row>
    <row r="75" spans="1:2" x14ac:dyDescent="0.2">
      <c r="A75">
        <v>1</v>
      </c>
      <c r="B75">
        <v>1</v>
      </c>
    </row>
    <row r="76" spans="1:2" x14ac:dyDescent="0.2">
      <c r="A76">
        <v>1</v>
      </c>
      <c r="B76">
        <v>3</v>
      </c>
    </row>
    <row r="77" spans="1:2" x14ac:dyDescent="0.2">
      <c r="A77">
        <v>1</v>
      </c>
      <c r="B77">
        <v>2</v>
      </c>
    </row>
    <row r="78" spans="1:2" x14ac:dyDescent="0.2">
      <c r="A78">
        <v>3</v>
      </c>
      <c r="B78">
        <v>2</v>
      </c>
    </row>
    <row r="79" spans="1:2" x14ac:dyDescent="0.2">
      <c r="A79">
        <v>3</v>
      </c>
      <c r="B79">
        <v>2</v>
      </c>
    </row>
    <row r="80" spans="1:2" x14ac:dyDescent="0.2">
      <c r="A80">
        <v>1</v>
      </c>
      <c r="B80">
        <v>3</v>
      </c>
    </row>
    <row r="81" spans="1:2" x14ac:dyDescent="0.2">
      <c r="A81">
        <v>3</v>
      </c>
      <c r="B81">
        <v>1</v>
      </c>
    </row>
    <row r="82" spans="1:2" x14ac:dyDescent="0.2">
      <c r="A82">
        <v>3</v>
      </c>
      <c r="B82">
        <v>3</v>
      </c>
    </row>
    <row r="83" spans="1:2" x14ac:dyDescent="0.2">
      <c r="A83">
        <v>3</v>
      </c>
      <c r="B83">
        <v>1</v>
      </c>
    </row>
    <row r="84" spans="1:2" x14ac:dyDescent="0.2">
      <c r="A84">
        <v>3</v>
      </c>
      <c r="B84">
        <v>1</v>
      </c>
    </row>
    <row r="85" spans="1:2" x14ac:dyDescent="0.2">
      <c r="A85">
        <v>2</v>
      </c>
      <c r="B85">
        <v>3</v>
      </c>
    </row>
    <row r="86" spans="1:2" x14ac:dyDescent="0.2">
      <c r="A86">
        <v>1</v>
      </c>
      <c r="B86">
        <v>3</v>
      </c>
    </row>
    <row r="87" spans="1:2" x14ac:dyDescent="0.2">
      <c r="A87">
        <v>2</v>
      </c>
      <c r="B87">
        <v>1</v>
      </c>
    </row>
    <row r="88" spans="1:2" x14ac:dyDescent="0.2">
      <c r="A88">
        <v>3</v>
      </c>
      <c r="B88">
        <v>3</v>
      </c>
    </row>
    <row r="89" spans="1:2" x14ac:dyDescent="0.2">
      <c r="A89">
        <v>3</v>
      </c>
      <c r="B89">
        <v>1</v>
      </c>
    </row>
  </sheetData>
  <phoneticPr fontId="1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11</vt:i4>
      </vt:variant>
    </vt:vector>
  </HeadingPairs>
  <TitlesOfParts>
    <vt:vector size="11" baseType="lpstr">
      <vt:lpstr>Beispiel 1</vt:lpstr>
      <vt:lpstr>Beispiel 1 (2)</vt:lpstr>
      <vt:lpstr>Beispiel 2</vt:lpstr>
      <vt:lpstr>Beispiel 2 (2)</vt:lpstr>
      <vt:lpstr>Uebung 3</vt:lpstr>
      <vt:lpstr>Uebung 3 (2)</vt:lpstr>
      <vt:lpstr>Uebung 4</vt:lpstr>
      <vt:lpstr>Uebung 4 (2)</vt:lpstr>
      <vt:lpstr>Uebung 5</vt:lpstr>
      <vt:lpstr>FisherBeispiel</vt:lpstr>
      <vt:lpstr>Uebung 5 (2)</vt:lpstr>
    </vt:vector>
  </TitlesOfParts>
  <Company>HWV Visp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Ruppen.</dc:creator>
  <cp:lastModifiedBy>nuenenest</cp:lastModifiedBy>
  <cp:lastPrinted>2001-03-05T16:11:49Z</cp:lastPrinted>
  <dcterms:created xsi:type="dcterms:W3CDTF">2001-03-05T16:00:05Z</dcterms:created>
  <dcterms:modified xsi:type="dcterms:W3CDTF">2019-07-02T12:33:01Z</dcterms:modified>
</cp:coreProperties>
</file>